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45" windowWidth="10260" windowHeight="8160"/>
  </bookViews>
  <sheets>
    <sheet name="341-24" sheetId="1" r:id="rId1"/>
  </sheets>
  <externalReferences>
    <externalReference r:id="rId2"/>
  </externalReferences>
  <definedNames>
    <definedName name="\d">[1]cn!#REF!</definedName>
    <definedName name="\n">[1]cn!#REF!</definedName>
    <definedName name="APU">[1]cn!#REF!</definedName>
    <definedName name="_xlnm.Print_Area" localSheetId="0">'341-24'!$A$1:$O$123</definedName>
    <definedName name="_xlnm.Database">#REF!</definedName>
    <definedName name="Database_MI">[1]cn!#REF!</definedName>
    <definedName name="DATES">#REF!</definedName>
    <definedName name="NAMES">#REF!</definedName>
    <definedName name="PORT">[1]cn!#REF!</definedName>
    <definedName name="_xlnm.Print_Titles" localSheetId="0">'341-24'!$1:$10</definedName>
  </definedNames>
  <calcPr calcId="125725"/>
</workbook>
</file>

<file path=xl/calcChain.xml><?xml version="1.0" encoding="utf-8"?>
<calcChain xmlns="http://schemas.openxmlformats.org/spreadsheetml/2006/main">
  <c r="G112" i="1"/>
  <c r="J112" s="1"/>
  <c r="K112" s="1"/>
  <c r="N112" s="1"/>
  <c r="F112"/>
  <c r="F111"/>
  <c r="G111" s="1"/>
  <c r="J111" s="1"/>
  <c r="K111" s="1"/>
  <c r="N111" s="1"/>
  <c r="F110"/>
  <c r="G110" s="1"/>
  <c r="K109"/>
  <c r="N109" s="1"/>
  <c r="F109"/>
  <c r="G109" s="1"/>
  <c r="J109" s="1"/>
  <c r="G108"/>
  <c r="J108" s="1"/>
  <c r="F108"/>
  <c r="M107"/>
  <c r="L107"/>
  <c r="I107"/>
  <c r="H107"/>
  <c r="E107"/>
  <c r="D107"/>
  <c r="C107"/>
  <c r="F106"/>
  <c r="G106" s="1"/>
  <c r="J106" s="1"/>
  <c r="K106" s="1"/>
  <c r="N106" s="1"/>
  <c r="F105"/>
  <c r="G105" s="1"/>
  <c r="J105" s="1"/>
  <c r="K105" s="1"/>
  <c r="N105" s="1"/>
  <c r="F104"/>
  <c r="G103"/>
  <c r="J103" s="1"/>
  <c r="K103" s="1"/>
  <c r="N103" s="1"/>
  <c r="F103"/>
  <c r="F102"/>
  <c r="G102" s="1"/>
  <c r="J102" s="1"/>
  <c r="M101"/>
  <c r="L101"/>
  <c r="I101"/>
  <c r="H101"/>
  <c r="E101"/>
  <c r="D101"/>
  <c r="C101"/>
  <c r="F100"/>
  <c r="G100" s="1"/>
  <c r="J100" s="1"/>
  <c r="K100" s="1"/>
  <c r="N100" s="1"/>
  <c r="F99"/>
  <c r="G99" s="1"/>
  <c r="J99" s="1"/>
  <c r="K99" s="1"/>
  <c r="N99" s="1"/>
  <c r="F98"/>
  <c r="G98" s="1"/>
  <c r="F97"/>
  <c r="G97" s="1"/>
  <c r="F96"/>
  <c r="G96" s="1"/>
  <c r="M95"/>
  <c r="L95"/>
  <c r="I95"/>
  <c r="H95"/>
  <c r="F95"/>
  <c r="E95"/>
  <c r="D95"/>
  <c r="C95"/>
  <c r="F94"/>
  <c r="F93"/>
  <c r="F92"/>
  <c r="G92" s="1"/>
  <c r="J92" s="1"/>
  <c r="F91"/>
  <c r="G91" s="1"/>
  <c r="J91" s="1"/>
  <c r="K91" s="1"/>
  <c r="K90"/>
  <c r="N90" s="1"/>
  <c r="F90"/>
  <c r="G90" s="1"/>
  <c r="J90" s="1"/>
  <c r="M89"/>
  <c r="L89"/>
  <c r="I89"/>
  <c r="H89"/>
  <c r="E89"/>
  <c r="D89"/>
  <c r="C89"/>
  <c r="M88"/>
  <c r="L88"/>
  <c r="I88"/>
  <c r="H88"/>
  <c r="E88"/>
  <c r="D88"/>
  <c r="C88"/>
  <c r="C70" s="1"/>
  <c r="M87"/>
  <c r="L87"/>
  <c r="I87"/>
  <c r="H87"/>
  <c r="E87"/>
  <c r="D87"/>
  <c r="C87"/>
  <c r="C69" s="1"/>
  <c r="M86"/>
  <c r="L86"/>
  <c r="L83" s="1"/>
  <c r="I86"/>
  <c r="H86"/>
  <c r="H83" s="1"/>
  <c r="E86"/>
  <c r="D86"/>
  <c r="C86"/>
  <c r="C68" s="1"/>
  <c r="M85"/>
  <c r="L85"/>
  <c r="I85"/>
  <c r="H85"/>
  <c r="F85"/>
  <c r="E85"/>
  <c r="D85"/>
  <c r="C85"/>
  <c r="C67" s="1"/>
  <c r="M84"/>
  <c r="L84"/>
  <c r="I84"/>
  <c r="H84"/>
  <c r="F84"/>
  <c r="E84"/>
  <c r="D84"/>
  <c r="D83" s="1"/>
  <c r="C84"/>
  <c r="C66" s="1"/>
  <c r="M83"/>
  <c r="I83"/>
  <c r="E83"/>
  <c r="C83"/>
  <c r="F82"/>
  <c r="F81"/>
  <c r="G81" s="1"/>
  <c r="J81" s="1"/>
  <c r="K81" s="1"/>
  <c r="N81" s="1"/>
  <c r="F80"/>
  <c r="G80" s="1"/>
  <c r="J80" s="1"/>
  <c r="K80" s="1"/>
  <c r="N80" s="1"/>
  <c r="K79"/>
  <c r="N79" s="1"/>
  <c r="F79"/>
  <c r="G79" s="1"/>
  <c r="J79" s="1"/>
  <c r="G78"/>
  <c r="J78" s="1"/>
  <c r="F78"/>
  <c r="M77"/>
  <c r="L77"/>
  <c r="I77"/>
  <c r="H77"/>
  <c r="E77"/>
  <c r="D77"/>
  <c r="C77"/>
  <c r="F76"/>
  <c r="G76" s="1"/>
  <c r="G75"/>
  <c r="J75" s="1"/>
  <c r="F75"/>
  <c r="F74"/>
  <c r="F73"/>
  <c r="F72"/>
  <c r="G72" s="1"/>
  <c r="J72" s="1"/>
  <c r="M71"/>
  <c r="L71"/>
  <c r="I71"/>
  <c r="H71"/>
  <c r="E71"/>
  <c r="D71"/>
  <c r="C71"/>
  <c r="M70"/>
  <c r="L70"/>
  <c r="I70"/>
  <c r="H70"/>
  <c r="E70"/>
  <c r="D70"/>
  <c r="M69"/>
  <c r="L69"/>
  <c r="I69"/>
  <c r="H69"/>
  <c r="E69"/>
  <c r="D69"/>
  <c r="M68"/>
  <c r="L68"/>
  <c r="I68"/>
  <c r="H68"/>
  <c r="E68"/>
  <c r="D68"/>
  <c r="M67"/>
  <c r="L67"/>
  <c r="I67"/>
  <c r="H67"/>
  <c r="E67"/>
  <c r="D67"/>
  <c r="M66"/>
  <c r="L66"/>
  <c r="L65" s="1"/>
  <c r="I66"/>
  <c r="I65" s="1"/>
  <c r="H66"/>
  <c r="E66"/>
  <c r="D66"/>
  <c r="D65" s="1"/>
  <c r="M65"/>
  <c r="H65"/>
  <c r="F64"/>
  <c r="G64" s="1"/>
  <c r="J64" s="1"/>
  <c r="K64" s="1"/>
  <c r="N64" s="1"/>
  <c r="F63"/>
  <c r="G63" s="1"/>
  <c r="J63" s="1"/>
  <c r="K63" s="1"/>
  <c r="N63" s="1"/>
  <c r="F62"/>
  <c r="G62" s="1"/>
  <c r="J62" s="1"/>
  <c r="K62" s="1"/>
  <c r="N62" s="1"/>
  <c r="G61"/>
  <c r="J61" s="1"/>
  <c r="K61" s="1"/>
  <c r="N61" s="1"/>
  <c r="F61"/>
  <c r="F60"/>
  <c r="G60" s="1"/>
  <c r="J60" s="1"/>
  <c r="M59"/>
  <c r="L59"/>
  <c r="I59"/>
  <c r="H59"/>
  <c r="E59"/>
  <c r="D59"/>
  <c r="C59"/>
  <c r="F58"/>
  <c r="G58" s="1"/>
  <c r="J58" s="1"/>
  <c r="K58" s="1"/>
  <c r="N58" s="1"/>
  <c r="F57"/>
  <c r="G57" s="1"/>
  <c r="J57" s="1"/>
  <c r="K57" s="1"/>
  <c r="N57" s="1"/>
  <c r="F56"/>
  <c r="G56" s="1"/>
  <c r="J56" s="1"/>
  <c r="K56" s="1"/>
  <c r="N56" s="1"/>
  <c r="F55"/>
  <c r="G55" s="1"/>
  <c r="J55" s="1"/>
  <c r="K55" s="1"/>
  <c r="N55" s="1"/>
  <c r="F54"/>
  <c r="G54" s="1"/>
  <c r="J54" s="1"/>
  <c r="M53"/>
  <c r="L53"/>
  <c r="I53"/>
  <c r="H53"/>
  <c r="E53"/>
  <c r="D53"/>
  <c r="C53"/>
  <c r="F52"/>
  <c r="G52" s="1"/>
  <c r="J52" s="1"/>
  <c r="K52" s="1"/>
  <c r="N52" s="1"/>
  <c r="F51"/>
  <c r="G51" s="1"/>
  <c r="J51" s="1"/>
  <c r="K51" s="1"/>
  <c r="N51" s="1"/>
  <c r="F50"/>
  <c r="G49"/>
  <c r="J49" s="1"/>
  <c r="K49" s="1"/>
  <c r="N49" s="1"/>
  <c r="F49"/>
  <c r="J48"/>
  <c r="K48" s="1"/>
  <c r="F48"/>
  <c r="G48" s="1"/>
  <c r="M47"/>
  <c r="L47"/>
  <c r="I47"/>
  <c r="H47"/>
  <c r="F47"/>
  <c r="E47"/>
  <c r="D47"/>
  <c r="C47"/>
  <c r="F46"/>
  <c r="G46" s="1"/>
  <c r="J46" s="1"/>
  <c r="K46" s="1"/>
  <c r="N46" s="1"/>
  <c r="F45"/>
  <c r="G45" s="1"/>
  <c r="J45" s="1"/>
  <c r="K45" s="1"/>
  <c r="N45" s="1"/>
  <c r="F44"/>
  <c r="G44" s="1"/>
  <c r="J44" s="1"/>
  <c r="K44" s="1"/>
  <c r="N44" s="1"/>
  <c r="F43"/>
  <c r="G43" s="1"/>
  <c r="J43" s="1"/>
  <c r="F42"/>
  <c r="G42" s="1"/>
  <c r="J42" s="1"/>
  <c r="K42" s="1"/>
  <c r="M41"/>
  <c r="L41"/>
  <c r="I41"/>
  <c r="H41"/>
  <c r="E41"/>
  <c r="D41"/>
  <c r="C41"/>
  <c r="F40"/>
  <c r="G40" s="1"/>
  <c r="F39"/>
  <c r="G39" s="1"/>
  <c r="J39" s="1"/>
  <c r="F38"/>
  <c r="G38" s="1"/>
  <c r="J38" s="1"/>
  <c r="F37"/>
  <c r="F36"/>
  <c r="G36" s="1"/>
  <c r="M35"/>
  <c r="L35"/>
  <c r="I35"/>
  <c r="H35"/>
  <c r="E35"/>
  <c r="D35"/>
  <c r="C35"/>
  <c r="M34"/>
  <c r="L34"/>
  <c r="L16" s="1"/>
  <c r="L118" s="1"/>
  <c r="I34"/>
  <c r="I16" s="1"/>
  <c r="H34"/>
  <c r="E34"/>
  <c r="D34"/>
  <c r="D16" s="1"/>
  <c r="D118" s="1"/>
  <c r="C34"/>
  <c r="M33"/>
  <c r="M15" s="1"/>
  <c r="L33"/>
  <c r="I33"/>
  <c r="I15" s="1"/>
  <c r="I117" s="1"/>
  <c r="H33"/>
  <c r="H15" s="1"/>
  <c r="E33"/>
  <c r="D33"/>
  <c r="C33"/>
  <c r="M32"/>
  <c r="L32"/>
  <c r="I32"/>
  <c r="H32"/>
  <c r="E32"/>
  <c r="D32"/>
  <c r="D14" s="1"/>
  <c r="C32"/>
  <c r="M31"/>
  <c r="M29" s="1"/>
  <c r="L31"/>
  <c r="I31"/>
  <c r="I13" s="1"/>
  <c r="H31"/>
  <c r="E31"/>
  <c r="E13" s="1"/>
  <c r="D31"/>
  <c r="C31"/>
  <c r="C13" s="1"/>
  <c r="C115" s="1"/>
  <c r="M30"/>
  <c r="L30"/>
  <c r="L29" s="1"/>
  <c r="I30"/>
  <c r="H30"/>
  <c r="H29" s="1"/>
  <c r="E30"/>
  <c r="E12" s="1"/>
  <c r="D30"/>
  <c r="C30"/>
  <c r="C29" s="1"/>
  <c r="I29"/>
  <c r="E29"/>
  <c r="G28"/>
  <c r="J28" s="1"/>
  <c r="K28" s="1"/>
  <c r="N28" s="1"/>
  <c r="F28"/>
  <c r="F27"/>
  <c r="G27" s="1"/>
  <c r="J27" s="1"/>
  <c r="K27" s="1"/>
  <c r="N27" s="1"/>
  <c r="F26"/>
  <c r="G26" s="1"/>
  <c r="J26" s="1"/>
  <c r="K26" s="1"/>
  <c r="N26" s="1"/>
  <c r="F25"/>
  <c r="G24"/>
  <c r="J24" s="1"/>
  <c r="F24"/>
  <c r="M23"/>
  <c r="L23"/>
  <c r="I23"/>
  <c r="H23"/>
  <c r="E23"/>
  <c r="D23"/>
  <c r="C23"/>
  <c r="F22"/>
  <c r="G22" s="1"/>
  <c r="J22" s="1"/>
  <c r="F21"/>
  <c r="G21" s="1"/>
  <c r="J21" s="1"/>
  <c r="K21" s="1"/>
  <c r="F20"/>
  <c r="G20" s="1"/>
  <c r="F19"/>
  <c r="G19" s="1"/>
  <c r="F18"/>
  <c r="F17" s="1"/>
  <c r="M17"/>
  <c r="L17"/>
  <c r="I17"/>
  <c r="H17"/>
  <c r="E17"/>
  <c r="D17"/>
  <c r="C17"/>
  <c r="M16"/>
  <c r="M118" s="1"/>
  <c r="H16"/>
  <c r="H118" s="1"/>
  <c r="E16"/>
  <c r="E118" s="1"/>
  <c r="C16"/>
  <c r="C118" s="1"/>
  <c r="L15"/>
  <c r="L117" s="1"/>
  <c r="E15"/>
  <c r="D15"/>
  <c r="D117" s="1"/>
  <c r="C15"/>
  <c r="C117" s="1"/>
  <c r="M14"/>
  <c r="L14"/>
  <c r="L116" s="1"/>
  <c r="I14"/>
  <c r="H14"/>
  <c r="E14"/>
  <c r="C14"/>
  <c r="C116" s="1"/>
  <c r="L13"/>
  <c r="L115" s="1"/>
  <c r="H13"/>
  <c r="H115" s="1"/>
  <c r="D13"/>
  <c r="D115" s="1"/>
  <c r="M12"/>
  <c r="M114" s="1"/>
  <c r="I12"/>
  <c r="H12"/>
  <c r="H114" s="1"/>
  <c r="D12"/>
  <c r="D114" s="1"/>
  <c r="J40" l="1"/>
  <c r="K40" s="1"/>
  <c r="G34"/>
  <c r="E114"/>
  <c r="E113" s="1"/>
  <c r="E11"/>
  <c r="J36"/>
  <c r="J30" s="1"/>
  <c r="G30"/>
  <c r="I115"/>
  <c r="I11"/>
  <c r="J110"/>
  <c r="K110" s="1"/>
  <c r="N110" s="1"/>
  <c r="G107"/>
  <c r="E65"/>
  <c r="F32"/>
  <c r="C12"/>
  <c r="M13"/>
  <c r="M11" s="1"/>
  <c r="E116"/>
  <c r="M116"/>
  <c r="G16"/>
  <c r="F23"/>
  <c r="F41"/>
  <c r="C65"/>
  <c r="H116"/>
  <c r="F118"/>
  <c r="G118" s="1"/>
  <c r="H117"/>
  <c r="H11"/>
  <c r="K39"/>
  <c r="J33"/>
  <c r="J19"/>
  <c r="K38"/>
  <c r="N21"/>
  <c r="J41"/>
  <c r="K43"/>
  <c r="N43" s="1"/>
  <c r="J20"/>
  <c r="K24"/>
  <c r="D116"/>
  <c r="D113" s="1"/>
  <c r="D11"/>
  <c r="K41"/>
  <c r="N42"/>
  <c r="N41" s="1"/>
  <c r="N48"/>
  <c r="J34"/>
  <c r="J16" s="1"/>
  <c r="N91"/>
  <c r="L12"/>
  <c r="G18"/>
  <c r="K22"/>
  <c r="G25"/>
  <c r="J25" s="1"/>
  <c r="K25" s="1"/>
  <c r="N25" s="1"/>
  <c r="D29"/>
  <c r="K60"/>
  <c r="J59"/>
  <c r="G94"/>
  <c r="F88"/>
  <c r="G95"/>
  <c r="J96"/>
  <c r="G84"/>
  <c r="J98"/>
  <c r="K98" s="1"/>
  <c r="N98" s="1"/>
  <c r="F14"/>
  <c r="J15"/>
  <c r="G33"/>
  <c r="G15" s="1"/>
  <c r="F35"/>
  <c r="F30"/>
  <c r="F34"/>
  <c r="F16" s="1"/>
  <c r="F33"/>
  <c r="F15" s="1"/>
  <c r="G47"/>
  <c r="G53"/>
  <c r="G59"/>
  <c r="G74"/>
  <c r="F68"/>
  <c r="K75"/>
  <c r="K92"/>
  <c r="J97"/>
  <c r="K97" s="1"/>
  <c r="N97" s="1"/>
  <c r="G85"/>
  <c r="K102"/>
  <c r="G104"/>
  <c r="J104" s="1"/>
  <c r="K104" s="1"/>
  <c r="N104" s="1"/>
  <c r="F86"/>
  <c r="K108"/>
  <c r="K36"/>
  <c r="K54"/>
  <c r="J53"/>
  <c r="G93"/>
  <c r="F89"/>
  <c r="F87"/>
  <c r="F69" s="1"/>
  <c r="K72"/>
  <c r="K78"/>
  <c r="F70"/>
  <c r="I114"/>
  <c r="E115"/>
  <c r="F115" s="1"/>
  <c r="G115" s="1"/>
  <c r="M115"/>
  <c r="M113" s="1"/>
  <c r="I116"/>
  <c r="E117"/>
  <c r="F117" s="1"/>
  <c r="G117" s="1"/>
  <c r="J117" s="1"/>
  <c r="K117" s="1"/>
  <c r="N117" s="1"/>
  <c r="M117"/>
  <c r="I118"/>
  <c r="J118" s="1"/>
  <c r="K118" s="1"/>
  <c r="N118" s="1"/>
  <c r="G23"/>
  <c r="G37"/>
  <c r="F31"/>
  <c r="F13" s="1"/>
  <c r="G41"/>
  <c r="G50"/>
  <c r="J50" s="1"/>
  <c r="K50" s="1"/>
  <c r="N50" s="1"/>
  <c r="F53"/>
  <c r="F59"/>
  <c r="F71"/>
  <c r="F67"/>
  <c r="G73"/>
  <c r="J76"/>
  <c r="G82"/>
  <c r="J82" s="1"/>
  <c r="K82" s="1"/>
  <c r="N82" s="1"/>
  <c r="G66"/>
  <c r="F77"/>
  <c r="F66"/>
  <c r="F65" s="1"/>
  <c r="F107"/>
  <c r="F101"/>
  <c r="C114" l="1"/>
  <c r="C11"/>
  <c r="F116"/>
  <c r="G116" s="1"/>
  <c r="H113"/>
  <c r="G101"/>
  <c r="J115"/>
  <c r="K115" s="1"/>
  <c r="N115" s="1"/>
  <c r="J107"/>
  <c r="J47"/>
  <c r="J23"/>
  <c r="J32"/>
  <c r="J116"/>
  <c r="K116" s="1"/>
  <c r="N116" s="1"/>
  <c r="G77"/>
  <c r="K76"/>
  <c r="N36"/>
  <c r="K30"/>
  <c r="F29"/>
  <c r="G86"/>
  <c r="G68" s="1"/>
  <c r="K85"/>
  <c r="G67"/>
  <c r="J73"/>
  <c r="J37"/>
  <c r="G31"/>
  <c r="N54"/>
  <c r="N53" s="1"/>
  <c r="K53"/>
  <c r="J101"/>
  <c r="J18"/>
  <c r="G17"/>
  <c r="G12"/>
  <c r="G32"/>
  <c r="G14" s="1"/>
  <c r="J77"/>
  <c r="N72"/>
  <c r="K107"/>
  <c r="N108"/>
  <c r="N107" s="1"/>
  <c r="N102"/>
  <c r="N101" s="1"/>
  <c r="K101"/>
  <c r="N92"/>
  <c r="N86" s="1"/>
  <c r="K86"/>
  <c r="N75"/>
  <c r="J94"/>
  <c r="G88"/>
  <c r="G70" s="1"/>
  <c r="L114"/>
  <c r="L113" s="1"/>
  <c r="L11"/>
  <c r="K47"/>
  <c r="N15"/>
  <c r="N22"/>
  <c r="K16"/>
  <c r="N39"/>
  <c r="N33" s="1"/>
  <c r="K33"/>
  <c r="K15" s="1"/>
  <c r="J86"/>
  <c r="J74"/>
  <c r="N60"/>
  <c r="N59" s="1"/>
  <c r="K59"/>
  <c r="N85"/>
  <c r="N40"/>
  <c r="N34" s="1"/>
  <c r="K34"/>
  <c r="N24"/>
  <c r="N23" s="1"/>
  <c r="K23"/>
  <c r="G71"/>
  <c r="I113"/>
  <c r="N78"/>
  <c r="N77" s="1"/>
  <c r="K77"/>
  <c r="G35"/>
  <c r="J93"/>
  <c r="G89"/>
  <c r="G87"/>
  <c r="G69" s="1"/>
  <c r="F83"/>
  <c r="J85"/>
  <c r="F12"/>
  <c r="F11" s="1"/>
  <c r="J84"/>
  <c r="K96"/>
  <c r="J95"/>
  <c r="N47"/>
  <c r="K20"/>
  <c r="J14"/>
  <c r="N38"/>
  <c r="N32" s="1"/>
  <c r="K32"/>
  <c r="K19"/>
  <c r="C113" l="1"/>
  <c r="F114"/>
  <c r="N16"/>
  <c r="G65"/>
  <c r="K18"/>
  <c r="J17"/>
  <c r="J12"/>
  <c r="N19"/>
  <c r="J88"/>
  <c r="J70" s="1"/>
  <c r="K94"/>
  <c r="J31"/>
  <c r="K37"/>
  <c r="J35"/>
  <c r="N30"/>
  <c r="K14"/>
  <c r="N20"/>
  <c r="N14" s="1"/>
  <c r="K93"/>
  <c r="J87"/>
  <c r="J69" s="1"/>
  <c r="J89"/>
  <c r="G83"/>
  <c r="G11"/>
  <c r="K73"/>
  <c r="J67"/>
  <c r="J71"/>
  <c r="J83"/>
  <c r="J66"/>
  <c r="J68"/>
  <c r="K74"/>
  <c r="G29"/>
  <c r="G13"/>
  <c r="N96"/>
  <c r="K95"/>
  <c r="K84"/>
  <c r="N76"/>
  <c r="G114" l="1"/>
  <c r="F113"/>
  <c r="K66"/>
  <c r="K68"/>
  <c r="N74"/>
  <c r="N68" s="1"/>
  <c r="J29"/>
  <c r="J13"/>
  <c r="K17"/>
  <c r="K12"/>
  <c r="N18"/>
  <c r="J65"/>
  <c r="K67"/>
  <c r="N73"/>
  <c r="K71"/>
  <c r="J11"/>
  <c r="N37"/>
  <c r="K31"/>
  <c r="K35"/>
  <c r="N95"/>
  <c r="N84"/>
  <c r="N93"/>
  <c r="K87"/>
  <c r="K69" s="1"/>
  <c r="K89"/>
  <c r="N94"/>
  <c r="N88" s="1"/>
  <c r="N70" s="1"/>
  <c r="K88"/>
  <c r="K70" s="1"/>
  <c r="G113" l="1"/>
  <c r="J114"/>
  <c r="N66"/>
  <c r="N31"/>
  <c r="N35"/>
  <c r="N67"/>
  <c r="N71"/>
  <c r="K65"/>
  <c r="N87"/>
  <c r="N69" s="1"/>
  <c r="N89"/>
  <c r="K29"/>
  <c r="K13"/>
  <c r="K11" s="1"/>
  <c r="N17"/>
  <c r="N12"/>
  <c r="K83"/>
  <c r="J113" l="1"/>
  <c r="K114"/>
  <c r="N29"/>
  <c r="N13"/>
  <c r="N11" s="1"/>
  <c r="N65"/>
  <c r="N83"/>
  <c r="K113" l="1"/>
  <c r="N114"/>
  <c r="N113" s="1"/>
</calcChain>
</file>

<file path=xl/sharedStrings.xml><?xml version="1.0" encoding="utf-8"?>
<sst xmlns="http://schemas.openxmlformats.org/spreadsheetml/2006/main" count="139" uniqueCount="54">
  <si>
    <t>(en millones de balboas)</t>
  </si>
  <si>
    <t xml:space="preserve">Otras varia-ciones </t>
  </si>
  <si>
    <t>Línea núm.</t>
  </si>
  <si>
    <t>2015 (P)</t>
  </si>
  <si>
    <t>2014 (R)</t>
  </si>
  <si>
    <t>2016 (P)</t>
  </si>
  <si>
    <t xml:space="preserve">II.  Pasivos </t>
  </si>
  <si>
    <t xml:space="preserve">     1.  Zona Libre de Colón </t>
  </si>
  <si>
    <t xml:space="preserve">     2.  Bancos de licencia general </t>
  </si>
  <si>
    <t xml:space="preserve">     3.  Bancos de licencia internacional</t>
  </si>
  <si>
    <t xml:space="preserve">     4.  Deuda externa </t>
  </si>
  <si>
    <t xml:space="preserve">     5.  Otros sectores </t>
  </si>
  <si>
    <t xml:space="preserve">  1.   Inversión directa en la economía declarante</t>
  </si>
  <si>
    <t xml:space="preserve">        1.   Zona Libre de Colón </t>
  </si>
  <si>
    <t xml:space="preserve">        2.   Bancos de licencia general </t>
  </si>
  <si>
    <t xml:space="preserve">        3.   Bancos de licencia internacional </t>
  </si>
  <si>
    <t xml:space="preserve">        4.   Deuda externa </t>
  </si>
  <si>
    <t xml:space="preserve">        5.   Otros sectores </t>
  </si>
  <si>
    <t xml:space="preserve">  2.   Inversión de cartera </t>
  </si>
  <si>
    <t xml:space="preserve">        1.   Zona Libre de Colón</t>
  </si>
  <si>
    <t xml:space="preserve">  3.   Otra inversión </t>
  </si>
  <si>
    <t xml:space="preserve">        4.   Deuda externa</t>
  </si>
  <si>
    <t xml:space="preserve">              3.2.1   Créditos comerciales </t>
  </si>
  <si>
    <t xml:space="preserve">                         1.   Zona Libre de Colón</t>
  </si>
  <si>
    <t xml:space="preserve">                         2.   Bancos de licencia general </t>
  </si>
  <si>
    <t xml:space="preserve">                         4.   Deuda externa </t>
  </si>
  <si>
    <t xml:space="preserve">                         5.   Otros sectores</t>
  </si>
  <si>
    <t xml:space="preserve">              3.2.2   Préstamos </t>
  </si>
  <si>
    <t xml:space="preserve">                         4.   Deuda externa</t>
  </si>
  <si>
    <t xml:space="preserve">                         5.   Otros sectores </t>
  </si>
  <si>
    <t xml:space="preserve">              3.2.3   Moneda y depósitos </t>
  </si>
  <si>
    <t xml:space="preserve">                         1.   Zona Libre de Colón </t>
  </si>
  <si>
    <t xml:space="preserve">              3.2.4   Otros pasivos </t>
  </si>
  <si>
    <t xml:space="preserve">      1.  Zona Libre de Colón </t>
  </si>
  <si>
    <t xml:space="preserve">      2.  Bancos de licencia general </t>
  </si>
  <si>
    <t xml:space="preserve">      3.  Bancos de licencia internacional</t>
  </si>
  <si>
    <t xml:space="preserve">      4.  Deuda externa </t>
  </si>
  <si>
    <t xml:space="preserve">      5.  Otros sectores </t>
  </si>
  <si>
    <t>Cuadro 24.  RESUMEN DE LA POSICIÓN DE INVERSIÓN INTERNACIONAL, EN LA REPÚBLICA,</t>
  </si>
  <si>
    <t>SEGÚN PARTIDA Y SECTOR:  AÑOS 2014-16</t>
  </si>
  <si>
    <t>Posición al inicio</t>
  </si>
  <si>
    <t>Transac-ciones</t>
  </si>
  <si>
    <t>Posición al final</t>
  </si>
  <si>
    <t xml:space="preserve">                         3.   Bancos de licencia internacional</t>
  </si>
  <si>
    <t>III.  Posición de inversión internacional neta (I-II)</t>
  </si>
  <si>
    <t>I.  Activos</t>
  </si>
  <si>
    <t xml:space="preserve">  3.   Activos de reserva</t>
  </si>
  <si>
    <t xml:space="preserve">  1.   Inversión directa en el extranjero</t>
  </si>
  <si>
    <t>Posición de inversión internacional</t>
  </si>
  <si>
    <t>según sectores</t>
  </si>
  <si>
    <t>Partida y sector</t>
  </si>
  <si>
    <t>(P) Cifras preliminares.</t>
  </si>
  <si>
    <t>(R) Cifras revisadas.</t>
  </si>
  <si>
    <t>0.0 Cantidad nula o cero.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</si>
</sst>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Border="1"/>
    <xf numFmtId="164" fontId="2" fillId="0" borderId="2" xfId="0" applyNumberFormat="1" applyFont="1" applyBorder="1"/>
    <xf numFmtId="0" fontId="2" fillId="2" borderId="0" xfId="0" applyFont="1" applyFill="1" applyBorder="1" applyAlignment="1" applyProtection="1"/>
    <xf numFmtId="0" fontId="2" fillId="0" borderId="3" xfId="0" applyFont="1" applyBorder="1"/>
    <xf numFmtId="164" fontId="2" fillId="0" borderId="2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4" xfId="0" applyFont="1" applyBorder="1"/>
    <xf numFmtId="0" fontId="2" fillId="0" borderId="8" xfId="0" applyFont="1" applyBorder="1"/>
    <xf numFmtId="0" fontId="2" fillId="2" borderId="0" xfId="0" applyFont="1" applyFill="1" applyAlignment="1">
      <alignment horizontal="centerContinuous"/>
    </xf>
    <xf numFmtId="0" fontId="2" fillId="0" borderId="7" xfId="0" applyFont="1" applyBorder="1"/>
    <xf numFmtId="164" fontId="2" fillId="0" borderId="0" xfId="0" applyNumberFormat="1" applyFont="1"/>
    <xf numFmtId="164" fontId="2" fillId="0" borderId="2" xfId="0" applyNumberFormat="1" applyFont="1" applyFill="1" applyBorder="1"/>
    <xf numFmtId="164" fontId="2" fillId="0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3" fillId="0" borderId="10" xfId="0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/>
    <xf numFmtId="0" fontId="2" fillId="2" borderId="2" xfId="0" applyFont="1" applyFill="1" applyBorder="1" applyAlignment="1" applyProtection="1">
      <alignment horizontal="left" indent="2"/>
    </xf>
    <xf numFmtId="0" fontId="2" fillId="2" borderId="2" xfId="0" applyNumberFormat="1" applyFont="1" applyFill="1" applyBorder="1" applyAlignment="1" applyProtection="1">
      <alignment horizontal="left" indent="2"/>
    </xf>
    <xf numFmtId="0" fontId="2" fillId="2" borderId="7" xfId="0" applyFont="1" applyFill="1" applyBorder="1" applyAlignment="1" applyProtection="1"/>
    <xf numFmtId="0" fontId="5" fillId="2" borderId="2" xfId="0" applyFont="1" applyFill="1" applyBorder="1"/>
    <xf numFmtId="164" fontId="5" fillId="0" borderId="2" xfId="0" applyNumberFormat="1" applyFont="1" applyBorder="1"/>
    <xf numFmtId="164" fontId="6" fillId="0" borderId="2" xfId="0" applyNumberFormat="1" applyFont="1" applyBorder="1"/>
    <xf numFmtId="164" fontId="2" fillId="4" borderId="0" xfId="0" applyNumberFormat="1" applyFont="1" applyFill="1" applyBorder="1"/>
    <xf numFmtId="164" fontId="5" fillId="3" borderId="11" xfId="0" applyNumberFormat="1" applyFont="1" applyFill="1" applyBorder="1" applyAlignment="1" applyProtection="1">
      <alignment horizontal="center" vertical="center" wrapText="1"/>
    </xf>
    <xf numFmtId="164" fontId="5" fillId="3" borderId="2" xfId="0" applyNumberFormat="1" applyFont="1" applyFill="1" applyBorder="1" applyAlignment="1" applyProtection="1">
      <alignment horizontal="center" vertical="center" wrapText="1"/>
    </xf>
    <xf numFmtId="164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right"/>
    </xf>
    <xf numFmtId="0" fontId="5" fillId="3" borderId="10" xfId="0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164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dames\Escritorio\Balanza%20Rev.%20Pm&#225;%20en%20Cifras%201998-2014,%20Segunto%20trimestr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 Sect."/>
      <sheetName val="de2"/>
      <sheetName val="de1"/>
      <sheetName val="dd"/>
      <sheetName val="acp"/>
      <sheetName val="lg+li"/>
      <sheetName val="li"/>
      <sheetName val="lg"/>
      <sheetName val="zl"/>
      <sheetName val="3rs"/>
      <sheetName val="2 rcn-mejorado"/>
      <sheetName val="rcn"/>
      <sheetName val="1pa"/>
      <sheetName val="4ViajMy"/>
      <sheetName val="fe"/>
      <sheetName val="cn"/>
      <sheetName val="CN FMI"/>
      <sheetName val="piicn"/>
      <sheetName val="CNPiiFMI"/>
      <sheetName val="Ing.Turis."/>
      <sheetName val="rpii"/>
      <sheetName val="spii"/>
      <sheetName val="4 y 5 ide"/>
      <sheetName val="Tabla 4 QEDS"/>
      <sheetName val="Tabla 3 QEDS"/>
      <sheetName val="Validación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Q289"/>
  <sheetViews>
    <sheetView showGridLines="0" tabSelected="1" zoomScaleNormal="100" zoomScaleSheetLayoutView="100" workbookViewId="0">
      <selection activeCell="B11" sqref="B11"/>
    </sheetView>
  </sheetViews>
  <sheetFormatPr baseColWidth="10" defaultRowHeight="12.75" customHeight="1"/>
  <cols>
    <col min="1" max="1" width="6.7109375" style="1" customWidth="1"/>
    <col min="2" max="2" width="57.7109375" style="1" customWidth="1"/>
    <col min="3" max="3" width="12.7109375" style="8" customWidth="1"/>
    <col min="4" max="6" width="12.7109375" style="1" customWidth="1"/>
    <col min="7" max="14" width="13.7109375" style="1" customWidth="1"/>
    <col min="15" max="15" width="6.7109375" style="1" customWidth="1"/>
    <col min="16" max="16384" width="11.42578125" style="1"/>
  </cols>
  <sheetData>
    <row r="1" spans="1:17" ht="15" customHeight="1">
      <c r="A1" s="46" t="s">
        <v>38</v>
      </c>
      <c r="B1" s="46"/>
      <c r="C1" s="46"/>
      <c r="D1" s="46"/>
      <c r="E1" s="46"/>
      <c r="F1" s="46"/>
      <c r="G1" s="48" t="s">
        <v>38</v>
      </c>
      <c r="H1" s="48"/>
      <c r="I1" s="48"/>
      <c r="J1" s="48"/>
      <c r="K1" s="48"/>
      <c r="L1" s="48"/>
      <c r="M1" s="48"/>
      <c r="N1" s="48"/>
      <c r="O1" s="48"/>
      <c r="P1" s="15"/>
      <c r="Q1" s="15"/>
    </row>
    <row r="2" spans="1:17" ht="15" customHeight="1">
      <c r="A2" s="47" t="s">
        <v>39</v>
      </c>
      <c r="B2" s="47"/>
      <c r="C2" s="47"/>
      <c r="D2" s="47"/>
      <c r="E2" s="47"/>
      <c r="F2" s="47"/>
      <c r="G2" s="45" t="s">
        <v>39</v>
      </c>
      <c r="H2" s="45"/>
      <c r="I2" s="45"/>
      <c r="J2" s="45"/>
      <c r="K2" s="45"/>
      <c r="L2" s="45"/>
      <c r="M2" s="45"/>
      <c r="N2" s="45"/>
      <c r="O2" s="45"/>
    </row>
    <row r="3" spans="1:17" ht="12.75" customHeight="1">
      <c r="B3" s="10"/>
      <c r="C3" s="2"/>
    </row>
    <row r="4" spans="1:17" ht="15" customHeight="1">
      <c r="A4" s="51" t="s">
        <v>2</v>
      </c>
      <c r="B4" s="49" t="s">
        <v>50</v>
      </c>
      <c r="C4" s="55" t="s">
        <v>48</v>
      </c>
      <c r="D4" s="55"/>
      <c r="E4" s="55"/>
      <c r="F4" s="55"/>
      <c r="G4" s="57" t="s">
        <v>48</v>
      </c>
      <c r="H4" s="58"/>
      <c r="I4" s="58"/>
      <c r="J4" s="58"/>
      <c r="K4" s="58"/>
      <c r="L4" s="58"/>
      <c r="M4" s="58"/>
      <c r="N4" s="58"/>
      <c r="O4" s="35" t="s">
        <v>2</v>
      </c>
    </row>
    <row r="5" spans="1:17" ht="15" customHeight="1">
      <c r="A5" s="52"/>
      <c r="B5" s="50"/>
      <c r="C5" s="41" t="s">
        <v>49</v>
      </c>
      <c r="D5" s="41"/>
      <c r="E5" s="41"/>
      <c r="F5" s="41"/>
      <c r="G5" s="42" t="s">
        <v>49</v>
      </c>
      <c r="H5" s="43"/>
      <c r="I5" s="43"/>
      <c r="J5" s="43"/>
      <c r="K5" s="43"/>
      <c r="L5" s="43"/>
      <c r="M5" s="43"/>
      <c r="N5" s="44"/>
      <c r="O5" s="36"/>
    </row>
    <row r="6" spans="1:17" ht="15" customHeight="1">
      <c r="A6" s="52"/>
      <c r="B6" s="50"/>
      <c r="C6" s="56" t="s">
        <v>0</v>
      </c>
      <c r="D6" s="56"/>
      <c r="E6" s="56"/>
      <c r="F6" s="56"/>
      <c r="G6" s="59" t="s">
        <v>0</v>
      </c>
      <c r="H6" s="60"/>
      <c r="I6" s="60"/>
      <c r="J6" s="60"/>
      <c r="K6" s="60"/>
      <c r="L6" s="60"/>
      <c r="M6" s="60"/>
      <c r="N6" s="60"/>
      <c r="O6" s="36"/>
    </row>
    <row r="7" spans="1:17" ht="15" customHeight="1">
      <c r="A7" s="52"/>
      <c r="B7" s="50"/>
      <c r="C7" s="38" t="s">
        <v>4</v>
      </c>
      <c r="D7" s="39"/>
      <c r="E7" s="39"/>
      <c r="F7" s="40"/>
      <c r="G7" s="37" t="s">
        <v>3</v>
      </c>
      <c r="H7" s="37"/>
      <c r="I7" s="37"/>
      <c r="J7" s="37"/>
      <c r="K7" s="37" t="s">
        <v>5</v>
      </c>
      <c r="L7" s="37"/>
      <c r="M7" s="37"/>
      <c r="N7" s="37"/>
      <c r="O7" s="36"/>
    </row>
    <row r="8" spans="1:17" ht="15" customHeight="1">
      <c r="A8" s="52"/>
      <c r="B8" s="50"/>
      <c r="C8" s="32" t="s">
        <v>40</v>
      </c>
      <c r="D8" s="30" t="s">
        <v>41</v>
      </c>
      <c r="E8" s="30" t="s">
        <v>1</v>
      </c>
      <c r="F8" s="32" t="s">
        <v>42</v>
      </c>
      <c r="G8" s="32" t="s">
        <v>40</v>
      </c>
      <c r="H8" s="30" t="s">
        <v>41</v>
      </c>
      <c r="I8" s="30" t="s">
        <v>1</v>
      </c>
      <c r="J8" s="32" t="s">
        <v>42</v>
      </c>
      <c r="K8" s="32" t="s">
        <v>40</v>
      </c>
      <c r="L8" s="30" t="s">
        <v>41</v>
      </c>
      <c r="M8" s="30" t="s">
        <v>1</v>
      </c>
      <c r="N8" s="53" t="s">
        <v>42</v>
      </c>
      <c r="O8" s="36"/>
    </row>
    <row r="9" spans="1:17" ht="15" customHeight="1">
      <c r="A9" s="52"/>
      <c r="B9" s="50"/>
      <c r="C9" s="33"/>
      <c r="D9" s="31"/>
      <c r="E9" s="34"/>
      <c r="F9" s="33"/>
      <c r="G9" s="33"/>
      <c r="H9" s="31"/>
      <c r="I9" s="34"/>
      <c r="J9" s="33"/>
      <c r="K9" s="33"/>
      <c r="L9" s="31"/>
      <c r="M9" s="34"/>
      <c r="N9" s="54"/>
      <c r="O9" s="36"/>
    </row>
    <row r="10" spans="1:17" ht="6" customHeight="1">
      <c r="A10" s="16"/>
      <c r="B10" s="17"/>
      <c r="C10" s="18"/>
      <c r="D10" s="19"/>
      <c r="E10" s="20"/>
      <c r="F10" s="18"/>
      <c r="G10" s="18"/>
      <c r="H10" s="19"/>
      <c r="I10" s="20"/>
      <c r="J10" s="18"/>
      <c r="K10" s="18"/>
      <c r="L10" s="19"/>
      <c r="M10" s="20"/>
      <c r="N10" s="18"/>
      <c r="O10" s="21"/>
    </row>
    <row r="11" spans="1:17" ht="15" customHeight="1">
      <c r="A11" s="5">
        <v>1</v>
      </c>
      <c r="B11" s="26" t="s">
        <v>45</v>
      </c>
      <c r="C11" s="27">
        <f>SUM(C12:C16)</f>
        <v>59505</v>
      </c>
      <c r="D11" s="27">
        <f t="shared" ref="D11:N11" si="0">SUM(D12:D16)</f>
        <v>7876.8</v>
      </c>
      <c r="E11" s="27">
        <f t="shared" si="0"/>
        <v>745</v>
      </c>
      <c r="F11" s="27">
        <f t="shared" si="0"/>
        <v>68126.8</v>
      </c>
      <c r="G11" s="27">
        <f t="shared" si="0"/>
        <v>68126.8</v>
      </c>
      <c r="H11" s="27">
        <f t="shared" si="0"/>
        <v>7600.2999999999993</v>
      </c>
      <c r="I11" s="27">
        <f t="shared" si="0"/>
        <v>-72.799999999999983</v>
      </c>
      <c r="J11" s="27">
        <f t="shared" si="0"/>
        <v>75654.3</v>
      </c>
      <c r="K11" s="27">
        <f t="shared" si="0"/>
        <v>75654.3</v>
      </c>
      <c r="L11" s="27">
        <f t="shared" si="0"/>
        <v>751.69999999999959</v>
      </c>
      <c r="M11" s="27">
        <f t="shared" si="0"/>
        <v>-0.10000000000000409</v>
      </c>
      <c r="N11" s="27">
        <f t="shared" si="0"/>
        <v>76405.899999999994</v>
      </c>
      <c r="O11" s="8">
        <v>1</v>
      </c>
      <c r="P11" s="12"/>
    </row>
    <row r="12" spans="1:17" ht="12.75" customHeight="1">
      <c r="A12" s="5">
        <v>2</v>
      </c>
      <c r="B12" s="22" t="s">
        <v>7</v>
      </c>
      <c r="C12" s="3">
        <f>SUM(C18+C24+C30+C60)</f>
        <v>4763.0999999999995</v>
      </c>
      <c r="D12" s="3">
        <f t="shared" ref="D12:N16" si="1">SUM(D18+D24+D30+D60)</f>
        <v>88.999999999999986</v>
      </c>
      <c r="E12" s="3">
        <f t="shared" si="1"/>
        <v>174</v>
      </c>
      <c r="F12" s="3">
        <f t="shared" si="1"/>
        <v>5026.0999999999985</v>
      </c>
      <c r="G12" s="3">
        <f t="shared" si="1"/>
        <v>5026.0999999999985</v>
      </c>
      <c r="H12" s="3">
        <f t="shared" si="1"/>
        <v>239.40000000000003</v>
      </c>
      <c r="I12" s="3">
        <f t="shared" si="1"/>
        <v>-0.30000000000000004</v>
      </c>
      <c r="J12" s="3">
        <f t="shared" si="1"/>
        <v>5265.2</v>
      </c>
      <c r="K12" s="3">
        <f t="shared" si="1"/>
        <v>5265.2</v>
      </c>
      <c r="L12" s="3">
        <f t="shared" si="1"/>
        <v>258.10000000000002</v>
      </c>
      <c r="M12" s="3">
        <f t="shared" si="1"/>
        <v>0</v>
      </c>
      <c r="N12" s="3">
        <f t="shared" si="1"/>
        <v>5523.2999999999993</v>
      </c>
      <c r="O12" s="8">
        <v>2</v>
      </c>
      <c r="P12" s="12"/>
    </row>
    <row r="13" spans="1:17" ht="12.75" customHeight="1">
      <c r="A13" s="5">
        <v>3</v>
      </c>
      <c r="B13" s="22" t="s">
        <v>8</v>
      </c>
      <c r="C13" s="3">
        <f>SUM(C19+C25+C31+C61)</f>
        <v>28251.7</v>
      </c>
      <c r="D13" s="3">
        <f t="shared" si="1"/>
        <v>4721.6000000000004</v>
      </c>
      <c r="E13" s="3">
        <f t="shared" si="1"/>
        <v>-0.1</v>
      </c>
      <c r="F13" s="3">
        <f t="shared" si="1"/>
        <v>32973.200000000004</v>
      </c>
      <c r="G13" s="3">
        <f t="shared" si="1"/>
        <v>32973.200000000004</v>
      </c>
      <c r="H13" s="3">
        <f t="shared" si="1"/>
        <v>3103.7999999999997</v>
      </c>
      <c r="I13" s="3">
        <f t="shared" si="1"/>
        <v>-0.2</v>
      </c>
      <c r="J13" s="3">
        <f t="shared" si="1"/>
        <v>36076.800000000003</v>
      </c>
      <c r="K13" s="3">
        <f t="shared" si="1"/>
        <v>36076.800000000003</v>
      </c>
      <c r="L13" s="3">
        <f t="shared" si="1"/>
        <v>-1720.0000000000002</v>
      </c>
      <c r="M13" s="3">
        <f t="shared" si="1"/>
        <v>0.1</v>
      </c>
      <c r="N13" s="3">
        <f t="shared" si="1"/>
        <v>34356.9</v>
      </c>
      <c r="O13" s="8">
        <v>3</v>
      </c>
      <c r="P13" s="12"/>
    </row>
    <row r="14" spans="1:17" ht="12.75" customHeight="1">
      <c r="A14" s="5">
        <v>4</v>
      </c>
      <c r="B14" s="22" t="s">
        <v>9</v>
      </c>
      <c r="C14" s="3">
        <f t="shared" ref="C14:F16" si="2">SUM(C20+C26+C32+C62)</f>
        <v>17600.5</v>
      </c>
      <c r="D14" s="3">
        <f t="shared" si="2"/>
        <v>533.9</v>
      </c>
      <c r="E14" s="3">
        <f t="shared" si="2"/>
        <v>-0.10000000000000003</v>
      </c>
      <c r="F14" s="3">
        <f t="shared" si="2"/>
        <v>18134.3</v>
      </c>
      <c r="G14" s="3">
        <f t="shared" si="1"/>
        <v>18134.3</v>
      </c>
      <c r="H14" s="3">
        <f t="shared" si="1"/>
        <v>1623.6</v>
      </c>
      <c r="I14" s="3">
        <f t="shared" si="1"/>
        <v>-0.1</v>
      </c>
      <c r="J14" s="3">
        <f t="shared" si="1"/>
        <v>19757.800000000003</v>
      </c>
      <c r="K14" s="3">
        <f t="shared" si="1"/>
        <v>19757.800000000003</v>
      </c>
      <c r="L14" s="3">
        <f t="shared" si="1"/>
        <v>-20.699999999999868</v>
      </c>
      <c r="M14" s="3">
        <f t="shared" si="1"/>
        <v>0</v>
      </c>
      <c r="N14" s="3">
        <f t="shared" si="1"/>
        <v>19737.099999999999</v>
      </c>
      <c r="O14" s="8">
        <v>4</v>
      </c>
      <c r="P14" s="12"/>
    </row>
    <row r="15" spans="1:17" ht="12.75" customHeight="1">
      <c r="A15" s="5">
        <v>5</v>
      </c>
      <c r="B15" s="22" t="s">
        <v>10</v>
      </c>
      <c r="C15" s="3">
        <f t="shared" si="2"/>
        <v>1627.5</v>
      </c>
      <c r="D15" s="3">
        <f t="shared" si="2"/>
        <v>49.100000000000016</v>
      </c>
      <c r="E15" s="3">
        <f t="shared" si="2"/>
        <v>-3.7999999999999989</v>
      </c>
      <c r="F15" s="3">
        <f t="shared" si="2"/>
        <v>1672.8</v>
      </c>
      <c r="G15" s="3">
        <f t="shared" si="1"/>
        <v>1672.8</v>
      </c>
      <c r="H15" s="3">
        <f t="shared" si="1"/>
        <v>112.30000000000007</v>
      </c>
      <c r="I15" s="3">
        <f t="shared" si="1"/>
        <v>-64.299999999999983</v>
      </c>
      <c r="J15" s="3">
        <f t="shared" si="1"/>
        <v>1720.8</v>
      </c>
      <c r="K15" s="3">
        <f t="shared" si="1"/>
        <v>1720.8</v>
      </c>
      <c r="L15" s="3">
        <f t="shared" si="1"/>
        <v>-45.300000000000004</v>
      </c>
      <c r="M15" s="3">
        <f t="shared" si="1"/>
        <v>7.5999999999999961</v>
      </c>
      <c r="N15" s="3">
        <f t="shared" si="1"/>
        <v>1683.1</v>
      </c>
      <c r="O15" s="8">
        <v>5</v>
      </c>
      <c r="P15" s="12"/>
    </row>
    <row r="16" spans="1:17" ht="12.75" customHeight="1">
      <c r="A16" s="5">
        <v>6</v>
      </c>
      <c r="B16" s="22" t="s">
        <v>11</v>
      </c>
      <c r="C16" s="3">
        <f t="shared" si="2"/>
        <v>7262.2000000000007</v>
      </c>
      <c r="D16" s="3">
        <f t="shared" si="2"/>
        <v>2483.1999999999998</v>
      </c>
      <c r="E16" s="3">
        <f t="shared" si="2"/>
        <v>575</v>
      </c>
      <c r="F16" s="3">
        <f t="shared" si="2"/>
        <v>10320.4</v>
      </c>
      <c r="G16" s="3">
        <f t="shared" si="1"/>
        <v>10320.4</v>
      </c>
      <c r="H16" s="3">
        <f t="shared" si="1"/>
        <v>2521.2000000000003</v>
      </c>
      <c r="I16" s="3">
        <f t="shared" si="1"/>
        <v>-7.8999999999999986</v>
      </c>
      <c r="J16" s="3">
        <f t="shared" si="1"/>
        <v>12833.7</v>
      </c>
      <c r="K16" s="3">
        <f t="shared" si="1"/>
        <v>12833.7</v>
      </c>
      <c r="L16" s="3">
        <f t="shared" si="1"/>
        <v>2279.5999999999995</v>
      </c>
      <c r="M16" s="3">
        <f t="shared" si="1"/>
        <v>-7.8</v>
      </c>
      <c r="N16" s="3">
        <f t="shared" si="1"/>
        <v>15105.5</v>
      </c>
      <c r="O16" s="8">
        <v>6</v>
      </c>
      <c r="P16" s="12"/>
    </row>
    <row r="17" spans="1:16" ht="12.75" customHeight="1">
      <c r="A17" s="5">
        <v>7</v>
      </c>
      <c r="B17" s="23" t="s">
        <v>47</v>
      </c>
      <c r="C17" s="28">
        <f>SUM(C18:C22)</f>
        <v>3605.6999999999989</v>
      </c>
      <c r="D17" s="28">
        <f t="shared" ref="D17:N17" si="3">SUM(D18:D22)</f>
        <v>329.09999999999997</v>
      </c>
      <c r="E17" s="28">
        <f t="shared" si="3"/>
        <v>321.60000000000002</v>
      </c>
      <c r="F17" s="28">
        <f t="shared" si="3"/>
        <v>4256.3999999999987</v>
      </c>
      <c r="G17" s="28">
        <f t="shared" si="3"/>
        <v>4256.3999999999987</v>
      </c>
      <c r="H17" s="28">
        <f t="shared" si="3"/>
        <v>527.9</v>
      </c>
      <c r="I17" s="28">
        <f t="shared" si="3"/>
        <v>0</v>
      </c>
      <c r="J17" s="28">
        <f t="shared" si="3"/>
        <v>4784.2999999999993</v>
      </c>
      <c r="K17" s="28">
        <f t="shared" si="3"/>
        <v>4784.2999999999993</v>
      </c>
      <c r="L17" s="28">
        <f t="shared" si="3"/>
        <v>184.5</v>
      </c>
      <c r="M17" s="28">
        <f t="shared" si="3"/>
        <v>-0.1</v>
      </c>
      <c r="N17" s="28">
        <f t="shared" si="3"/>
        <v>4968.6999999999989</v>
      </c>
      <c r="O17" s="8">
        <v>7</v>
      </c>
      <c r="P17" s="12"/>
    </row>
    <row r="18" spans="1:16" ht="12.75" customHeight="1">
      <c r="A18" s="5">
        <v>8</v>
      </c>
      <c r="B18" s="24" t="s">
        <v>13</v>
      </c>
      <c r="C18" s="6">
        <v>0</v>
      </c>
      <c r="D18" s="6">
        <v>9</v>
      </c>
      <c r="E18" s="6">
        <v>109.4</v>
      </c>
      <c r="F18" s="6">
        <f>SUM(C18:E18)</f>
        <v>118.4</v>
      </c>
      <c r="G18" s="6">
        <f>SUM(F18)</f>
        <v>118.4</v>
      </c>
      <c r="H18" s="6">
        <v>2.5</v>
      </c>
      <c r="I18" s="6">
        <v>0</v>
      </c>
      <c r="J18" s="6">
        <f>SUM(G18:I18)</f>
        <v>120.9</v>
      </c>
      <c r="K18" s="6">
        <f>SUM(J18)</f>
        <v>120.9</v>
      </c>
      <c r="L18" s="6">
        <v>11.099999999999998</v>
      </c>
      <c r="M18" s="6">
        <v>0</v>
      </c>
      <c r="N18" s="6">
        <f>SUM(K18:M18)</f>
        <v>132</v>
      </c>
      <c r="O18" s="8">
        <v>8</v>
      </c>
      <c r="P18" s="12"/>
    </row>
    <row r="19" spans="1:16" ht="12.75" customHeight="1">
      <c r="A19" s="5">
        <v>9</v>
      </c>
      <c r="B19" s="24" t="s">
        <v>14</v>
      </c>
      <c r="C19" s="3">
        <v>2009.0999999999992</v>
      </c>
      <c r="D19" s="3">
        <v>271.7</v>
      </c>
      <c r="E19" s="3">
        <v>0</v>
      </c>
      <c r="F19" s="6">
        <f t="shared" ref="F19:F22" si="4">SUM(C19:E19)</f>
        <v>2280.7999999999993</v>
      </c>
      <c r="G19" s="6">
        <f t="shared" ref="G19:G22" si="5">SUM(F19)</f>
        <v>2280.7999999999993</v>
      </c>
      <c r="H19" s="3">
        <v>348.40000000000003</v>
      </c>
      <c r="I19" s="3">
        <v>0</v>
      </c>
      <c r="J19" s="6">
        <f t="shared" ref="J19:J22" si="6">SUM(G19:I19)</f>
        <v>2629.1999999999994</v>
      </c>
      <c r="K19" s="6">
        <f t="shared" ref="K19:K22" si="7">SUM(J19)</f>
        <v>2629.1999999999994</v>
      </c>
      <c r="L19" s="3">
        <v>185.1</v>
      </c>
      <c r="M19" s="3">
        <v>0</v>
      </c>
      <c r="N19" s="6">
        <f t="shared" ref="N19:N22" si="8">SUM(K19:M19)</f>
        <v>2814.2999999999993</v>
      </c>
      <c r="O19" s="8">
        <v>9</v>
      </c>
      <c r="P19" s="12"/>
    </row>
    <row r="20" spans="1:16" ht="12.75" customHeight="1">
      <c r="A20" s="5">
        <v>10</v>
      </c>
      <c r="B20" s="24" t="s">
        <v>15</v>
      </c>
      <c r="C20" s="3">
        <v>1596.5999999999997</v>
      </c>
      <c r="D20" s="3">
        <v>40.5</v>
      </c>
      <c r="E20" s="3">
        <v>0.1</v>
      </c>
      <c r="F20" s="6">
        <f t="shared" si="4"/>
        <v>1637.1999999999996</v>
      </c>
      <c r="G20" s="6">
        <f t="shared" si="5"/>
        <v>1637.1999999999996</v>
      </c>
      <c r="H20" s="3">
        <v>176.2</v>
      </c>
      <c r="I20" s="3">
        <v>0</v>
      </c>
      <c r="J20" s="6">
        <f t="shared" si="6"/>
        <v>1813.3999999999996</v>
      </c>
      <c r="K20" s="6">
        <f t="shared" si="7"/>
        <v>1813.3999999999996</v>
      </c>
      <c r="L20" s="3">
        <v>-11.7</v>
      </c>
      <c r="M20" s="3">
        <v>-0.1</v>
      </c>
      <c r="N20" s="6">
        <f t="shared" si="8"/>
        <v>1801.5999999999997</v>
      </c>
      <c r="O20" s="8">
        <v>10</v>
      </c>
      <c r="P20" s="12"/>
    </row>
    <row r="21" spans="1:16" ht="12.75" customHeight="1">
      <c r="A21" s="5">
        <v>11</v>
      </c>
      <c r="B21" s="24" t="s">
        <v>16</v>
      </c>
      <c r="C21" s="3">
        <v>0</v>
      </c>
      <c r="D21" s="14">
        <v>0</v>
      </c>
      <c r="E21" s="14">
        <v>0</v>
      </c>
      <c r="F21" s="6">
        <f t="shared" si="4"/>
        <v>0</v>
      </c>
      <c r="G21" s="6">
        <f t="shared" si="5"/>
        <v>0</v>
      </c>
      <c r="H21" s="14">
        <v>0</v>
      </c>
      <c r="I21" s="14">
        <v>0</v>
      </c>
      <c r="J21" s="6">
        <f t="shared" si="6"/>
        <v>0</v>
      </c>
      <c r="K21" s="6">
        <f t="shared" si="7"/>
        <v>0</v>
      </c>
      <c r="L21" s="14">
        <v>0</v>
      </c>
      <c r="M21" s="14">
        <v>0</v>
      </c>
      <c r="N21" s="6">
        <f t="shared" si="8"/>
        <v>0</v>
      </c>
      <c r="O21" s="8">
        <v>11</v>
      </c>
      <c r="P21" s="12"/>
    </row>
    <row r="22" spans="1:16" ht="12.75" customHeight="1">
      <c r="A22" s="5">
        <v>12</v>
      </c>
      <c r="B22" s="24" t="s">
        <v>17</v>
      </c>
      <c r="C22" s="6">
        <v>0</v>
      </c>
      <c r="D22" s="6">
        <v>7.9</v>
      </c>
      <c r="E22" s="6">
        <v>212.1</v>
      </c>
      <c r="F22" s="6">
        <f t="shared" si="4"/>
        <v>220</v>
      </c>
      <c r="G22" s="6">
        <f t="shared" si="5"/>
        <v>220</v>
      </c>
      <c r="H22" s="6">
        <v>0.8</v>
      </c>
      <c r="I22" s="6">
        <v>0</v>
      </c>
      <c r="J22" s="6">
        <f t="shared" si="6"/>
        <v>220.8</v>
      </c>
      <c r="K22" s="6">
        <f t="shared" si="7"/>
        <v>220.8</v>
      </c>
      <c r="L22" s="6">
        <v>0</v>
      </c>
      <c r="M22" s="6">
        <v>0</v>
      </c>
      <c r="N22" s="6">
        <f t="shared" si="8"/>
        <v>220.8</v>
      </c>
      <c r="O22" s="8">
        <v>12</v>
      </c>
      <c r="P22" s="12"/>
    </row>
    <row r="23" spans="1:16" ht="12.75" customHeight="1">
      <c r="A23" s="5">
        <v>13</v>
      </c>
      <c r="B23" s="23" t="s">
        <v>18</v>
      </c>
      <c r="C23" s="28">
        <f>SUM(C24:C28)</f>
        <v>9435.0999999999985</v>
      </c>
      <c r="D23" s="28">
        <f t="shared" ref="D23:N23" si="9">SUM(D24:D28)</f>
        <v>1197.5999999999999</v>
      </c>
      <c r="E23" s="28">
        <f t="shared" si="9"/>
        <v>-48.800000000000018</v>
      </c>
      <c r="F23" s="28">
        <f t="shared" si="9"/>
        <v>10583.9</v>
      </c>
      <c r="G23" s="28">
        <f t="shared" si="9"/>
        <v>10583.9</v>
      </c>
      <c r="H23" s="28">
        <f t="shared" si="9"/>
        <v>1471.2</v>
      </c>
      <c r="I23" s="28">
        <f t="shared" si="9"/>
        <v>-60.699999999999989</v>
      </c>
      <c r="J23" s="28">
        <f t="shared" si="9"/>
        <v>11994.399999999998</v>
      </c>
      <c r="K23" s="28">
        <f t="shared" si="9"/>
        <v>11994.399999999998</v>
      </c>
      <c r="L23" s="28">
        <f t="shared" si="9"/>
        <v>215.90000000000009</v>
      </c>
      <c r="M23" s="28">
        <f t="shared" si="9"/>
        <v>7.5999999999999961</v>
      </c>
      <c r="N23" s="28">
        <f t="shared" si="9"/>
        <v>12217.9</v>
      </c>
      <c r="O23" s="8">
        <v>13</v>
      </c>
      <c r="P23" s="12"/>
    </row>
    <row r="24" spans="1:16" ht="12.75" customHeight="1">
      <c r="A24" s="5">
        <v>14</v>
      </c>
      <c r="B24" s="24" t="s">
        <v>19</v>
      </c>
      <c r="C24" s="3">
        <v>146.5</v>
      </c>
      <c r="D24" s="3">
        <v>3.1</v>
      </c>
      <c r="E24" s="3">
        <v>-106.9</v>
      </c>
      <c r="F24" s="6">
        <f t="shared" ref="F24:F28" si="10">SUM(C24:E24)</f>
        <v>42.699999999999989</v>
      </c>
      <c r="G24" s="6">
        <f t="shared" ref="G24:G28" si="11">SUM(F24)</f>
        <v>42.699999999999989</v>
      </c>
      <c r="H24" s="3">
        <v>20.299999999999997</v>
      </c>
      <c r="I24" s="3">
        <v>-0.1</v>
      </c>
      <c r="J24" s="6">
        <f t="shared" ref="J24:J28" si="12">SUM(G24:I24)</f>
        <v>62.899999999999984</v>
      </c>
      <c r="K24" s="6">
        <f t="shared" ref="K24:K28" si="13">SUM(J24)</f>
        <v>62.899999999999984</v>
      </c>
      <c r="L24" s="3">
        <v>5.6000000000000005</v>
      </c>
      <c r="M24" s="3">
        <v>0</v>
      </c>
      <c r="N24" s="6">
        <f t="shared" ref="N24:N28" si="14">SUM(K24:M24)</f>
        <v>68.499999999999986</v>
      </c>
      <c r="O24" s="8">
        <v>14</v>
      </c>
      <c r="P24" s="12"/>
    </row>
    <row r="25" spans="1:16" ht="12.75" customHeight="1">
      <c r="A25" s="5">
        <v>15</v>
      </c>
      <c r="B25" s="24" t="s">
        <v>14</v>
      </c>
      <c r="C25" s="3">
        <v>4681.4999999999991</v>
      </c>
      <c r="D25" s="3">
        <v>274.20000000000005</v>
      </c>
      <c r="E25" s="3">
        <v>0</v>
      </c>
      <c r="F25" s="6">
        <f t="shared" si="10"/>
        <v>4955.6999999999989</v>
      </c>
      <c r="G25" s="6">
        <f t="shared" si="11"/>
        <v>4955.6999999999989</v>
      </c>
      <c r="H25" s="3">
        <v>738</v>
      </c>
      <c r="I25" s="3">
        <v>0</v>
      </c>
      <c r="J25" s="6">
        <f t="shared" si="12"/>
        <v>5693.6999999999989</v>
      </c>
      <c r="K25" s="6">
        <f t="shared" si="13"/>
        <v>5693.6999999999989</v>
      </c>
      <c r="L25" s="3">
        <v>-266.20000000000005</v>
      </c>
      <c r="M25" s="3">
        <v>0.1</v>
      </c>
      <c r="N25" s="6">
        <f t="shared" si="14"/>
        <v>5427.5999999999995</v>
      </c>
      <c r="O25" s="8">
        <v>15</v>
      </c>
      <c r="P25" s="12"/>
    </row>
    <row r="26" spans="1:16" ht="12.75" customHeight="1">
      <c r="A26" s="5">
        <v>16</v>
      </c>
      <c r="B26" s="24" t="s">
        <v>15</v>
      </c>
      <c r="C26" s="3">
        <v>1811.5</v>
      </c>
      <c r="D26" s="3">
        <v>156.39999999999998</v>
      </c>
      <c r="E26" s="3">
        <v>0.1</v>
      </c>
      <c r="F26" s="6">
        <f t="shared" si="10"/>
        <v>1968</v>
      </c>
      <c r="G26" s="6">
        <f t="shared" si="11"/>
        <v>1968</v>
      </c>
      <c r="H26" s="3">
        <v>-148.79999999999995</v>
      </c>
      <c r="I26" s="3">
        <v>-0.1</v>
      </c>
      <c r="J26" s="6">
        <f t="shared" si="12"/>
        <v>1819.1000000000001</v>
      </c>
      <c r="K26" s="6">
        <f t="shared" si="13"/>
        <v>1819.1000000000001</v>
      </c>
      <c r="L26" s="3">
        <v>-57.099999999999987</v>
      </c>
      <c r="M26" s="3">
        <v>-0.1</v>
      </c>
      <c r="N26" s="6">
        <f t="shared" si="14"/>
        <v>1761.9000000000003</v>
      </c>
      <c r="O26" s="8">
        <v>16</v>
      </c>
      <c r="P26" s="12"/>
    </row>
    <row r="27" spans="1:16" ht="12.75" customHeight="1">
      <c r="A27" s="5">
        <v>17</v>
      </c>
      <c r="B27" s="24" t="s">
        <v>16</v>
      </c>
      <c r="C27" s="3">
        <v>830.90000000000009</v>
      </c>
      <c r="D27" s="3">
        <v>105.4</v>
      </c>
      <c r="E27" s="3">
        <v>-3.899999999999999</v>
      </c>
      <c r="F27" s="6">
        <f t="shared" si="10"/>
        <v>932.40000000000009</v>
      </c>
      <c r="G27" s="6">
        <f t="shared" si="11"/>
        <v>932.40000000000009</v>
      </c>
      <c r="H27" s="3">
        <v>257.70000000000005</v>
      </c>
      <c r="I27" s="3">
        <v>-64.199999999999989</v>
      </c>
      <c r="J27" s="6">
        <f t="shared" si="12"/>
        <v>1125.9000000000001</v>
      </c>
      <c r="K27" s="6">
        <f t="shared" si="13"/>
        <v>1125.9000000000001</v>
      </c>
      <c r="L27" s="3">
        <v>-60.2</v>
      </c>
      <c r="M27" s="3">
        <v>7.6999999999999957</v>
      </c>
      <c r="N27" s="6">
        <f t="shared" si="14"/>
        <v>1073.4000000000001</v>
      </c>
      <c r="O27" s="8">
        <v>17</v>
      </c>
      <c r="P27" s="12"/>
    </row>
    <row r="28" spans="1:16" ht="12.75" customHeight="1">
      <c r="A28" s="5">
        <v>18</v>
      </c>
      <c r="B28" s="24" t="s">
        <v>17</v>
      </c>
      <c r="C28" s="3">
        <v>1964.6999999999998</v>
      </c>
      <c r="D28" s="3">
        <v>658.5</v>
      </c>
      <c r="E28" s="3">
        <v>61.9</v>
      </c>
      <c r="F28" s="6">
        <f t="shared" si="10"/>
        <v>2685.1</v>
      </c>
      <c r="G28" s="6">
        <f t="shared" si="11"/>
        <v>2685.1</v>
      </c>
      <c r="H28" s="3">
        <v>604</v>
      </c>
      <c r="I28" s="3">
        <v>3.7</v>
      </c>
      <c r="J28" s="6">
        <f t="shared" si="12"/>
        <v>3292.7999999999997</v>
      </c>
      <c r="K28" s="6">
        <f t="shared" si="13"/>
        <v>3292.7999999999997</v>
      </c>
      <c r="L28" s="3">
        <v>593.80000000000007</v>
      </c>
      <c r="M28" s="3">
        <v>-0.1</v>
      </c>
      <c r="N28" s="6">
        <f t="shared" si="14"/>
        <v>3886.5</v>
      </c>
      <c r="O28" s="8">
        <v>18</v>
      </c>
      <c r="P28" s="12"/>
    </row>
    <row r="29" spans="1:16" ht="12.75" customHeight="1">
      <c r="A29" s="5">
        <v>19</v>
      </c>
      <c r="B29" s="23" t="s">
        <v>20</v>
      </c>
      <c r="C29" s="28">
        <f>SUM(C30:C34)</f>
        <v>43436.600000000006</v>
      </c>
      <c r="D29" s="28">
        <f t="shared" ref="D29:N29" si="15">SUM(D30:D34)</f>
        <v>5128.3999999999987</v>
      </c>
      <c r="E29" s="28">
        <f t="shared" si="15"/>
        <v>488.90000000000003</v>
      </c>
      <c r="F29" s="28">
        <f t="shared" si="15"/>
        <v>49053.9</v>
      </c>
      <c r="G29" s="28">
        <f t="shared" si="15"/>
        <v>49053.9</v>
      </c>
      <c r="H29" s="28">
        <f t="shared" si="15"/>
        <v>5678.7999999999993</v>
      </c>
      <c r="I29" s="28">
        <f t="shared" si="15"/>
        <v>-0.4</v>
      </c>
      <c r="J29" s="28">
        <f t="shared" si="15"/>
        <v>54732.30000000001</v>
      </c>
      <c r="K29" s="28">
        <f t="shared" si="15"/>
        <v>54732.30000000001</v>
      </c>
      <c r="L29" s="28">
        <f t="shared" si="15"/>
        <v>-257.60000000000014</v>
      </c>
      <c r="M29" s="28">
        <f t="shared" si="15"/>
        <v>0</v>
      </c>
      <c r="N29" s="28">
        <f t="shared" si="15"/>
        <v>54474.7</v>
      </c>
      <c r="O29" s="8">
        <v>19</v>
      </c>
      <c r="P29" s="12"/>
    </row>
    <row r="30" spans="1:16" ht="12.75" customHeight="1">
      <c r="A30" s="5">
        <v>20</v>
      </c>
      <c r="B30" s="24" t="s">
        <v>13</v>
      </c>
      <c r="C30" s="3">
        <f>SUM(C36+C42+C48+C54)</f>
        <v>4616.5999999999995</v>
      </c>
      <c r="D30" s="3">
        <f t="shared" ref="D30:N34" si="16">SUM(D36+D42+D48+D54)</f>
        <v>76.899999999999991</v>
      </c>
      <c r="E30" s="3">
        <f t="shared" si="16"/>
        <v>171.5</v>
      </c>
      <c r="F30" s="3">
        <f t="shared" si="16"/>
        <v>4864.9999999999982</v>
      </c>
      <c r="G30" s="3">
        <f t="shared" si="16"/>
        <v>4864.9999999999982</v>
      </c>
      <c r="H30" s="3">
        <f t="shared" si="16"/>
        <v>216.60000000000002</v>
      </c>
      <c r="I30" s="3">
        <f t="shared" si="16"/>
        <v>-0.2</v>
      </c>
      <c r="J30" s="3">
        <f t="shared" si="16"/>
        <v>5081.3999999999996</v>
      </c>
      <c r="K30" s="3">
        <f t="shared" si="16"/>
        <v>5081.3999999999996</v>
      </c>
      <c r="L30" s="3">
        <f t="shared" si="16"/>
        <v>241.4</v>
      </c>
      <c r="M30" s="3">
        <f t="shared" si="16"/>
        <v>0</v>
      </c>
      <c r="N30" s="3">
        <f t="shared" si="16"/>
        <v>5322.7999999999993</v>
      </c>
      <c r="O30" s="8">
        <v>20</v>
      </c>
      <c r="P30" s="12"/>
    </row>
    <row r="31" spans="1:16" ht="12.75" customHeight="1">
      <c r="A31" s="5">
        <v>21</v>
      </c>
      <c r="B31" s="24" t="s">
        <v>14</v>
      </c>
      <c r="C31" s="3">
        <f>SUM(C37+C43+C49+C55)</f>
        <v>21561.100000000002</v>
      </c>
      <c r="D31" s="3">
        <f t="shared" si="16"/>
        <v>4175.7</v>
      </c>
      <c r="E31" s="3">
        <f t="shared" si="16"/>
        <v>-0.1</v>
      </c>
      <c r="F31" s="3">
        <f t="shared" si="16"/>
        <v>25736.700000000004</v>
      </c>
      <c r="G31" s="3">
        <f t="shared" si="16"/>
        <v>25736.700000000004</v>
      </c>
      <c r="H31" s="3">
        <f t="shared" si="16"/>
        <v>2017.3999999999996</v>
      </c>
      <c r="I31" s="3">
        <f t="shared" si="16"/>
        <v>-0.2</v>
      </c>
      <c r="J31" s="3">
        <f t="shared" si="16"/>
        <v>27753.9</v>
      </c>
      <c r="K31" s="3">
        <f t="shared" si="16"/>
        <v>27753.9</v>
      </c>
      <c r="L31" s="3">
        <f t="shared" si="16"/>
        <v>-1638.9</v>
      </c>
      <c r="M31" s="3">
        <f t="shared" si="16"/>
        <v>0</v>
      </c>
      <c r="N31" s="3">
        <f t="shared" si="16"/>
        <v>26115.000000000004</v>
      </c>
      <c r="O31" s="8">
        <v>21</v>
      </c>
      <c r="P31" s="12"/>
    </row>
    <row r="32" spans="1:16" ht="12.75" customHeight="1">
      <c r="A32" s="5">
        <v>22</v>
      </c>
      <c r="B32" s="24" t="s">
        <v>15</v>
      </c>
      <c r="C32" s="3">
        <f t="shared" ref="C32:N34" si="17">SUM(C38+C44+C50+C56)</f>
        <v>14192.400000000001</v>
      </c>
      <c r="D32" s="3">
        <f t="shared" si="17"/>
        <v>337</v>
      </c>
      <c r="E32" s="3">
        <f t="shared" si="17"/>
        <v>-0.30000000000000004</v>
      </c>
      <c r="F32" s="3">
        <f t="shared" si="17"/>
        <v>14529.1</v>
      </c>
      <c r="G32" s="3">
        <f t="shared" si="17"/>
        <v>14529.1</v>
      </c>
      <c r="H32" s="3">
        <f t="shared" si="17"/>
        <v>1596.1999999999998</v>
      </c>
      <c r="I32" s="3">
        <f t="shared" si="17"/>
        <v>0</v>
      </c>
      <c r="J32" s="3">
        <f t="shared" si="16"/>
        <v>16125.300000000003</v>
      </c>
      <c r="K32" s="3">
        <f t="shared" si="16"/>
        <v>16125.300000000003</v>
      </c>
      <c r="L32" s="3">
        <f t="shared" si="16"/>
        <v>48.100000000000115</v>
      </c>
      <c r="M32" s="3">
        <f t="shared" si="16"/>
        <v>0.2</v>
      </c>
      <c r="N32" s="3">
        <f t="shared" si="17"/>
        <v>16173.6</v>
      </c>
      <c r="O32" s="8">
        <v>22</v>
      </c>
      <c r="P32" s="12"/>
    </row>
    <row r="33" spans="1:16" ht="12.75" customHeight="1">
      <c r="A33" s="5">
        <v>23</v>
      </c>
      <c r="B33" s="24" t="s">
        <v>21</v>
      </c>
      <c r="C33" s="3">
        <f t="shared" si="17"/>
        <v>796.5999999999998</v>
      </c>
      <c r="D33" s="3">
        <f t="shared" si="17"/>
        <v>-56.29999999999999</v>
      </c>
      <c r="E33" s="3">
        <f t="shared" si="17"/>
        <v>0.1</v>
      </c>
      <c r="F33" s="3">
        <f t="shared" si="17"/>
        <v>740.39999999999986</v>
      </c>
      <c r="G33" s="3">
        <f t="shared" si="17"/>
        <v>740.39999999999986</v>
      </c>
      <c r="H33" s="3">
        <f t="shared" si="17"/>
        <v>-145.39999999999998</v>
      </c>
      <c r="I33" s="3">
        <f t="shared" si="17"/>
        <v>-0.1</v>
      </c>
      <c r="J33" s="3">
        <f t="shared" si="16"/>
        <v>594.89999999999986</v>
      </c>
      <c r="K33" s="3">
        <f t="shared" si="16"/>
        <v>594.89999999999986</v>
      </c>
      <c r="L33" s="3">
        <f t="shared" si="16"/>
        <v>14.899999999999999</v>
      </c>
      <c r="M33" s="3">
        <f t="shared" si="16"/>
        <v>-0.1</v>
      </c>
      <c r="N33" s="3">
        <f t="shared" si="17"/>
        <v>609.69999999999993</v>
      </c>
      <c r="O33" s="8">
        <v>23</v>
      </c>
      <c r="P33" s="12"/>
    </row>
    <row r="34" spans="1:16" ht="12.75" customHeight="1">
      <c r="A34" s="5">
        <v>24</v>
      </c>
      <c r="B34" s="24" t="s">
        <v>17</v>
      </c>
      <c r="C34" s="3">
        <f t="shared" si="17"/>
        <v>2269.9</v>
      </c>
      <c r="D34" s="3">
        <f t="shared" si="17"/>
        <v>595.0999999999998</v>
      </c>
      <c r="E34" s="3">
        <f t="shared" si="17"/>
        <v>317.70000000000005</v>
      </c>
      <c r="F34" s="3">
        <f t="shared" si="17"/>
        <v>3182.7</v>
      </c>
      <c r="G34" s="3">
        <f t="shared" si="17"/>
        <v>3182.7</v>
      </c>
      <c r="H34" s="3">
        <f t="shared" si="17"/>
        <v>1994.0000000000005</v>
      </c>
      <c r="I34" s="3">
        <f t="shared" si="17"/>
        <v>0.1</v>
      </c>
      <c r="J34" s="3">
        <f t="shared" si="16"/>
        <v>5176.8</v>
      </c>
      <c r="K34" s="3">
        <f t="shared" si="16"/>
        <v>5176.8</v>
      </c>
      <c r="L34" s="3">
        <f t="shared" si="16"/>
        <v>1076.8999999999996</v>
      </c>
      <c r="M34" s="3">
        <f t="shared" si="16"/>
        <v>-0.1</v>
      </c>
      <c r="N34" s="3">
        <f t="shared" si="17"/>
        <v>6253.5999999999995</v>
      </c>
      <c r="O34" s="8">
        <v>24</v>
      </c>
      <c r="P34" s="12"/>
    </row>
    <row r="35" spans="1:16" ht="12.75" customHeight="1">
      <c r="A35" s="5">
        <v>25</v>
      </c>
      <c r="B35" s="23" t="s">
        <v>22</v>
      </c>
      <c r="C35" s="3">
        <f>SUM(C36:C40)</f>
        <v>5123.4999999999991</v>
      </c>
      <c r="D35" s="3">
        <f t="shared" ref="D35:N35" si="18">SUM(D36:D40)</f>
        <v>320.59999999999997</v>
      </c>
      <c r="E35" s="3">
        <f t="shared" si="18"/>
        <v>-55.6</v>
      </c>
      <c r="F35" s="3">
        <f t="shared" si="18"/>
        <v>5388.4999999999982</v>
      </c>
      <c r="G35" s="3">
        <f t="shared" si="18"/>
        <v>5388.4999999999982</v>
      </c>
      <c r="H35" s="3">
        <f t="shared" si="18"/>
        <v>1606.4000000000003</v>
      </c>
      <c r="I35" s="3">
        <f t="shared" si="18"/>
        <v>0</v>
      </c>
      <c r="J35" s="3">
        <f t="shared" si="18"/>
        <v>6994.9</v>
      </c>
      <c r="K35" s="3">
        <f t="shared" si="18"/>
        <v>6994.9</v>
      </c>
      <c r="L35" s="3">
        <f t="shared" si="18"/>
        <v>1600.7999999999997</v>
      </c>
      <c r="M35" s="3">
        <f t="shared" si="18"/>
        <v>0</v>
      </c>
      <c r="N35" s="3">
        <f t="shared" si="18"/>
        <v>8595.6999999999989</v>
      </c>
      <c r="O35" s="8">
        <v>25</v>
      </c>
      <c r="P35" s="12"/>
    </row>
    <row r="36" spans="1:16" ht="12.75" customHeight="1">
      <c r="A36" s="5">
        <v>26</v>
      </c>
      <c r="B36" s="24" t="s">
        <v>23</v>
      </c>
      <c r="C36" s="3">
        <v>4407.3999999999996</v>
      </c>
      <c r="D36" s="3">
        <v>83.399999999999991</v>
      </c>
      <c r="E36" s="3">
        <v>-0.1</v>
      </c>
      <c r="F36" s="6">
        <f t="shared" ref="F36:F40" si="19">SUM(C36:E36)</f>
        <v>4490.6999999999989</v>
      </c>
      <c r="G36" s="6">
        <f t="shared" ref="G36:G40" si="20">SUM(F36)</f>
        <v>4490.6999999999989</v>
      </c>
      <c r="H36" s="3">
        <v>242.3</v>
      </c>
      <c r="I36" s="3">
        <v>0</v>
      </c>
      <c r="J36" s="6">
        <f t="shared" ref="J36:J40" si="21">SUM(G36:I36)</f>
        <v>4732.9999999999991</v>
      </c>
      <c r="K36" s="6">
        <f t="shared" ref="K36:K40" si="22">SUM(J36)</f>
        <v>4732.9999999999991</v>
      </c>
      <c r="L36" s="3">
        <v>185.3</v>
      </c>
      <c r="M36" s="3">
        <v>0</v>
      </c>
      <c r="N36" s="6">
        <f t="shared" ref="N36:N40" si="23">SUM(K36:M36)</f>
        <v>4918.2999999999993</v>
      </c>
      <c r="O36" s="8">
        <v>26</v>
      </c>
      <c r="P36" s="12"/>
    </row>
    <row r="37" spans="1:16" ht="12.75" customHeight="1">
      <c r="A37" s="5">
        <v>27</v>
      </c>
      <c r="B37" s="24" t="s">
        <v>24</v>
      </c>
      <c r="C37" s="6">
        <v>0</v>
      </c>
      <c r="D37" s="6">
        <v>0</v>
      </c>
      <c r="E37" s="6">
        <v>0</v>
      </c>
      <c r="F37" s="6">
        <f t="shared" si="19"/>
        <v>0</v>
      </c>
      <c r="G37" s="6">
        <f t="shared" si="20"/>
        <v>0</v>
      </c>
      <c r="H37" s="6">
        <v>0</v>
      </c>
      <c r="I37" s="6">
        <v>0</v>
      </c>
      <c r="J37" s="6">
        <f t="shared" si="21"/>
        <v>0</v>
      </c>
      <c r="K37" s="6">
        <f t="shared" si="22"/>
        <v>0</v>
      </c>
      <c r="L37" s="6">
        <v>0</v>
      </c>
      <c r="M37" s="6">
        <v>0</v>
      </c>
      <c r="N37" s="6">
        <f t="shared" si="23"/>
        <v>0</v>
      </c>
      <c r="O37" s="8">
        <v>27</v>
      </c>
      <c r="P37" s="12"/>
    </row>
    <row r="38" spans="1:16" ht="12.75" customHeight="1">
      <c r="A38" s="5">
        <v>28</v>
      </c>
      <c r="B38" s="24" t="s">
        <v>43</v>
      </c>
      <c r="C38" s="6">
        <v>0</v>
      </c>
      <c r="D38" s="6">
        <v>0</v>
      </c>
      <c r="E38" s="6">
        <v>0</v>
      </c>
      <c r="F38" s="6">
        <f t="shared" si="19"/>
        <v>0</v>
      </c>
      <c r="G38" s="6">
        <f t="shared" si="20"/>
        <v>0</v>
      </c>
      <c r="H38" s="6">
        <v>0</v>
      </c>
      <c r="I38" s="6">
        <v>0</v>
      </c>
      <c r="J38" s="6">
        <f t="shared" si="21"/>
        <v>0</v>
      </c>
      <c r="K38" s="6">
        <f t="shared" si="22"/>
        <v>0</v>
      </c>
      <c r="L38" s="6">
        <v>0</v>
      </c>
      <c r="M38" s="6">
        <v>0</v>
      </c>
      <c r="N38" s="6">
        <f t="shared" si="23"/>
        <v>0</v>
      </c>
      <c r="O38" s="8">
        <v>28</v>
      </c>
      <c r="P38" s="12"/>
    </row>
    <row r="39" spans="1:16" ht="12.75" customHeight="1">
      <c r="A39" s="5">
        <v>29</v>
      </c>
      <c r="B39" s="24" t="s">
        <v>25</v>
      </c>
      <c r="C39" s="6">
        <v>0</v>
      </c>
      <c r="D39" s="6">
        <v>0</v>
      </c>
      <c r="E39" s="6">
        <v>0</v>
      </c>
      <c r="F39" s="6">
        <f t="shared" si="19"/>
        <v>0</v>
      </c>
      <c r="G39" s="6">
        <f t="shared" si="20"/>
        <v>0</v>
      </c>
      <c r="H39" s="6">
        <v>0</v>
      </c>
      <c r="I39" s="6">
        <v>0</v>
      </c>
      <c r="J39" s="6">
        <f t="shared" si="21"/>
        <v>0</v>
      </c>
      <c r="K39" s="6">
        <f t="shared" si="22"/>
        <v>0</v>
      </c>
      <c r="L39" s="6">
        <v>0</v>
      </c>
      <c r="M39" s="6">
        <v>0</v>
      </c>
      <c r="N39" s="6">
        <f t="shared" si="23"/>
        <v>0</v>
      </c>
      <c r="O39" s="8">
        <v>29</v>
      </c>
      <c r="P39" s="12"/>
    </row>
    <row r="40" spans="1:16" ht="12.75" customHeight="1">
      <c r="A40" s="5">
        <v>30</v>
      </c>
      <c r="B40" s="24" t="s">
        <v>26</v>
      </c>
      <c r="C40" s="3">
        <v>716.0999999999998</v>
      </c>
      <c r="D40" s="3">
        <v>237.2</v>
      </c>
      <c r="E40" s="3">
        <v>-55.5</v>
      </c>
      <c r="F40" s="6">
        <f t="shared" si="19"/>
        <v>897.79999999999973</v>
      </c>
      <c r="G40" s="6">
        <f t="shared" si="20"/>
        <v>897.79999999999973</v>
      </c>
      <c r="H40" s="13">
        <v>1364.1000000000004</v>
      </c>
      <c r="I40" s="13">
        <v>0</v>
      </c>
      <c r="J40" s="6">
        <f t="shared" si="21"/>
        <v>2261.9</v>
      </c>
      <c r="K40" s="6">
        <f t="shared" si="22"/>
        <v>2261.9</v>
      </c>
      <c r="L40" s="13">
        <v>1415.4999999999998</v>
      </c>
      <c r="M40" s="13">
        <v>0</v>
      </c>
      <c r="N40" s="6">
        <f t="shared" si="23"/>
        <v>3677.3999999999996</v>
      </c>
      <c r="O40" s="8">
        <v>30</v>
      </c>
      <c r="P40" s="12"/>
    </row>
    <row r="41" spans="1:16" ht="12.75" customHeight="1">
      <c r="A41" s="5">
        <v>31</v>
      </c>
      <c r="B41" s="23" t="s">
        <v>27</v>
      </c>
      <c r="C41" s="3">
        <f>SUM(C42:C46)</f>
        <v>24805.4</v>
      </c>
      <c r="D41" s="3">
        <f t="shared" ref="D41:N41" si="24">SUM(D42:D46)</f>
        <v>1952.9</v>
      </c>
      <c r="E41" s="3">
        <f t="shared" si="24"/>
        <v>-0.2</v>
      </c>
      <c r="F41" s="3">
        <f t="shared" si="24"/>
        <v>26758.100000000002</v>
      </c>
      <c r="G41" s="3">
        <f t="shared" si="24"/>
        <v>26758.100000000002</v>
      </c>
      <c r="H41" s="3">
        <f t="shared" si="24"/>
        <v>1798</v>
      </c>
      <c r="I41" s="3">
        <f t="shared" si="24"/>
        <v>0</v>
      </c>
      <c r="J41" s="3">
        <f t="shared" si="24"/>
        <v>28556.100000000002</v>
      </c>
      <c r="K41" s="3">
        <f t="shared" si="24"/>
        <v>28556.100000000002</v>
      </c>
      <c r="L41" s="3">
        <f t="shared" si="24"/>
        <v>-994</v>
      </c>
      <c r="M41" s="3">
        <f t="shared" si="24"/>
        <v>-0.1</v>
      </c>
      <c r="N41" s="3">
        <f t="shared" si="24"/>
        <v>27562.000000000004</v>
      </c>
      <c r="O41" s="8">
        <v>31</v>
      </c>
      <c r="P41" s="12"/>
    </row>
    <row r="42" spans="1:16" ht="12.75" customHeight="1">
      <c r="A42" s="5">
        <v>32</v>
      </c>
      <c r="B42" s="24" t="s">
        <v>23</v>
      </c>
      <c r="C42" s="6">
        <v>0</v>
      </c>
      <c r="D42" s="6">
        <v>0</v>
      </c>
      <c r="E42" s="6">
        <v>0</v>
      </c>
      <c r="F42" s="6">
        <f t="shared" ref="F42:F46" si="25">SUM(C42:E42)</f>
        <v>0</v>
      </c>
      <c r="G42" s="6">
        <f t="shared" ref="G42:G46" si="26">SUM(F42)</f>
        <v>0</v>
      </c>
      <c r="H42" s="6">
        <v>0</v>
      </c>
      <c r="I42" s="6">
        <v>0</v>
      </c>
      <c r="J42" s="6">
        <f t="shared" ref="J42:J46" si="27">SUM(G42:I42)</f>
        <v>0</v>
      </c>
      <c r="K42" s="6">
        <f t="shared" ref="K42:K46" si="28">SUM(J42)</f>
        <v>0</v>
      </c>
      <c r="L42" s="6">
        <v>0</v>
      </c>
      <c r="M42" s="6">
        <v>0</v>
      </c>
      <c r="N42" s="6">
        <f t="shared" ref="N42:N46" si="29">SUM(K42:M42)</f>
        <v>0</v>
      </c>
      <c r="O42" s="8">
        <v>32</v>
      </c>
      <c r="P42" s="12"/>
    </row>
    <row r="43" spans="1:16" ht="12.75" customHeight="1">
      <c r="A43" s="5">
        <v>33</v>
      </c>
      <c r="B43" s="24" t="s">
        <v>24</v>
      </c>
      <c r="C43" s="3">
        <v>13470.800000000003</v>
      </c>
      <c r="D43" s="3">
        <v>2210.8000000000002</v>
      </c>
      <c r="E43" s="3">
        <v>-0.1</v>
      </c>
      <c r="F43" s="6">
        <f t="shared" si="25"/>
        <v>15681.500000000002</v>
      </c>
      <c r="G43" s="6">
        <f t="shared" si="26"/>
        <v>15681.500000000002</v>
      </c>
      <c r="H43" s="3">
        <v>1388.8999999999999</v>
      </c>
      <c r="I43" s="3">
        <v>0</v>
      </c>
      <c r="J43" s="6">
        <f t="shared" si="27"/>
        <v>17070.400000000001</v>
      </c>
      <c r="K43" s="6">
        <f t="shared" si="28"/>
        <v>17070.400000000001</v>
      </c>
      <c r="L43" s="3">
        <v>-416.00000000000006</v>
      </c>
      <c r="M43" s="3">
        <v>-0.1</v>
      </c>
      <c r="N43" s="6">
        <f t="shared" si="29"/>
        <v>16654.300000000003</v>
      </c>
      <c r="O43" s="8">
        <v>33</v>
      </c>
      <c r="P43" s="12"/>
    </row>
    <row r="44" spans="1:16" ht="12.75" customHeight="1">
      <c r="A44" s="5">
        <v>34</v>
      </c>
      <c r="B44" s="24" t="s">
        <v>43</v>
      </c>
      <c r="C44" s="3">
        <v>11077.1</v>
      </c>
      <c r="D44" s="3">
        <v>-257.89999999999998</v>
      </c>
      <c r="E44" s="3">
        <v>-0.1</v>
      </c>
      <c r="F44" s="6">
        <f t="shared" si="25"/>
        <v>10819.1</v>
      </c>
      <c r="G44" s="6">
        <f t="shared" si="26"/>
        <v>10819.1</v>
      </c>
      <c r="H44" s="3">
        <v>409.1</v>
      </c>
      <c r="I44" s="3">
        <v>0</v>
      </c>
      <c r="J44" s="6">
        <f t="shared" si="27"/>
        <v>11228.2</v>
      </c>
      <c r="K44" s="6">
        <f t="shared" si="28"/>
        <v>11228.2</v>
      </c>
      <c r="L44" s="3">
        <v>-578</v>
      </c>
      <c r="M44" s="3">
        <v>0</v>
      </c>
      <c r="N44" s="6">
        <f t="shared" si="29"/>
        <v>10650.2</v>
      </c>
      <c r="O44" s="8">
        <v>34</v>
      </c>
      <c r="P44" s="12"/>
    </row>
    <row r="45" spans="1:16" ht="12.75" customHeight="1">
      <c r="A45" s="5">
        <v>35</v>
      </c>
      <c r="B45" s="24" t="s">
        <v>28</v>
      </c>
      <c r="C45" s="6">
        <v>257.5</v>
      </c>
      <c r="D45" s="6">
        <v>0</v>
      </c>
      <c r="E45" s="6">
        <v>0</v>
      </c>
      <c r="F45" s="6">
        <f t="shared" si="25"/>
        <v>257.5</v>
      </c>
      <c r="G45" s="6">
        <f t="shared" si="26"/>
        <v>257.5</v>
      </c>
      <c r="H45" s="6">
        <v>0</v>
      </c>
      <c r="I45" s="6">
        <v>0</v>
      </c>
      <c r="J45" s="6">
        <f t="shared" si="27"/>
        <v>257.5</v>
      </c>
      <c r="K45" s="6">
        <f t="shared" si="28"/>
        <v>257.5</v>
      </c>
      <c r="L45" s="6">
        <v>0</v>
      </c>
      <c r="M45" s="6">
        <v>0</v>
      </c>
      <c r="N45" s="6">
        <f t="shared" si="29"/>
        <v>257.5</v>
      </c>
      <c r="O45" s="8">
        <v>35</v>
      </c>
      <c r="P45" s="12"/>
    </row>
    <row r="46" spans="1:16" ht="12.75" customHeight="1">
      <c r="A46" s="5">
        <v>36</v>
      </c>
      <c r="B46" s="24" t="s">
        <v>29</v>
      </c>
      <c r="C46" s="6">
        <v>0</v>
      </c>
      <c r="D46" s="6">
        <v>0</v>
      </c>
      <c r="E46" s="6">
        <v>0</v>
      </c>
      <c r="F46" s="6">
        <f t="shared" si="25"/>
        <v>0</v>
      </c>
      <c r="G46" s="6">
        <f t="shared" si="26"/>
        <v>0</v>
      </c>
      <c r="H46" s="6">
        <v>0</v>
      </c>
      <c r="I46" s="6">
        <v>0</v>
      </c>
      <c r="J46" s="6">
        <f t="shared" si="27"/>
        <v>0</v>
      </c>
      <c r="K46" s="6">
        <f t="shared" si="28"/>
        <v>0</v>
      </c>
      <c r="L46" s="6">
        <v>0</v>
      </c>
      <c r="M46" s="6">
        <v>0</v>
      </c>
      <c r="N46" s="6">
        <f t="shared" si="29"/>
        <v>0</v>
      </c>
      <c r="O46" s="8">
        <v>36</v>
      </c>
      <c r="P46" s="12"/>
    </row>
    <row r="47" spans="1:16">
      <c r="A47" s="5">
        <v>37</v>
      </c>
      <c r="B47" s="23" t="s">
        <v>30</v>
      </c>
      <c r="C47" s="3">
        <f>SUM(C48:C52)</f>
        <v>12712.900000000001</v>
      </c>
      <c r="D47" s="3">
        <f t="shared" ref="D47:N47" si="30">SUM(D48:D52)</f>
        <v>2840.4999999999995</v>
      </c>
      <c r="E47" s="3">
        <f t="shared" si="30"/>
        <v>545.20000000000005</v>
      </c>
      <c r="F47" s="3">
        <f t="shared" si="30"/>
        <v>16098.600000000002</v>
      </c>
      <c r="G47" s="3">
        <f t="shared" si="30"/>
        <v>16098.600000000002</v>
      </c>
      <c r="H47" s="3">
        <f t="shared" si="30"/>
        <v>1259.5999999999999</v>
      </c>
      <c r="I47" s="3">
        <f t="shared" si="30"/>
        <v>0.1</v>
      </c>
      <c r="J47" s="3">
        <f t="shared" si="30"/>
        <v>17358.3</v>
      </c>
      <c r="K47" s="3">
        <f t="shared" si="30"/>
        <v>17358.3</v>
      </c>
      <c r="L47" s="3">
        <f t="shared" si="30"/>
        <v>350.20000000000005</v>
      </c>
      <c r="M47" s="3">
        <f t="shared" si="30"/>
        <v>-0.1</v>
      </c>
      <c r="N47" s="3">
        <f t="shared" si="30"/>
        <v>17708.400000000001</v>
      </c>
      <c r="O47" s="8">
        <v>37</v>
      </c>
      <c r="P47" s="12"/>
    </row>
    <row r="48" spans="1:16" ht="12.75" customHeight="1">
      <c r="A48" s="5">
        <v>38</v>
      </c>
      <c r="B48" s="24" t="s">
        <v>31</v>
      </c>
      <c r="C48" s="13">
        <v>0</v>
      </c>
      <c r="D48" s="14">
        <v>4.6000000000000014</v>
      </c>
      <c r="E48" s="14">
        <v>171.6</v>
      </c>
      <c r="F48" s="6">
        <f t="shared" ref="F48:F52" si="31">SUM(C48:E48)</f>
        <v>176.2</v>
      </c>
      <c r="G48" s="6">
        <f t="shared" ref="G48:G52" si="32">SUM(F48)</f>
        <v>176.2</v>
      </c>
      <c r="H48" s="14">
        <v>39.200000000000003</v>
      </c>
      <c r="I48" s="14">
        <v>-0.1</v>
      </c>
      <c r="J48" s="6">
        <f t="shared" ref="J48:J52" si="33">SUM(G48:I48)</f>
        <v>215.29999999999998</v>
      </c>
      <c r="K48" s="6">
        <f t="shared" ref="K48:K52" si="34">SUM(J48)</f>
        <v>215.29999999999998</v>
      </c>
      <c r="L48" s="14">
        <v>38.4</v>
      </c>
      <c r="M48" s="14">
        <v>0</v>
      </c>
      <c r="N48" s="6">
        <f t="shared" ref="N48:N52" si="35">SUM(K48:M48)</f>
        <v>253.7</v>
      </c>
      <c r="O48" s="8">
        <v>38</v>
      </c>
      <c r="P48" s="12"/>
    </row>
    <row r="49" spans="1:16" ht="12.75" customHeight="1">
      <c r="A49" s="5">
        <v>39</v>
      </c>
      <c r="B49" s="24" t="s">
        <v>24</v>
      </c>
      <c r="C49" s="3">
        <v>7892.3</v>
      </c>
      <c r="D49" s="3">
        <v>1839.3999999999999</v>
      </c>
      <c r="E49" s="3">
        <v>0</v>
      </c>
      <c r="F49" s="6">
        <f t="shared" si="31"/>
        <v>9731.7000000000007</v>
      </c>
      <c r="G49" s="6">
        <f t="shared" si="32"/>
        <v>9731.7000000000007</v>
      </c>
      <c r="H49" s="3">
        <v>-450.1</v>
      </c>
      <c r="I49" s="3">
        <v>-0.1</v>
      </c>
      <c r="J49" s="6">
        <f t="shared" si="33"/>
        <v>9281.5</v>
      </c>
      <c r="K49" s="6">
        <f t="shared" si="34"/>
        <v>9281.5</v>
      </c>
      <c r="L49" s="3">
        <v>-17.100000000000023</v>
      </c>
      <c r="M49" s="3">
        <v>0</v>
      </c>
      <c r="N49" s="6">
        <f t="shared" si="35"/>
        <v>9264.4</v>
      </c>
      <c r="O49" s="8">
        <v>39</v>
      </c>
      <c r="P49" s="12"/>
    </row>
    <row r="50" spans="1:16" ht="12.75" customHeight="1">
      <c r="A50" s="5">
        <v>40</v>
      </c>
      <c r="B50" s="24" t="s">
        <v>43</v>
      </c>
      <c r="C50" s="3">
        <v>3002.3</v>
      </c>
      <c r="D50" s="3">
        <v>604.79999999999995</v>
      </c>
      <c r="E50" s="3">
        <v>-0.1</v>
      </c>
      <c r="F50" s="6">
        <f t="shared" si="31"/>
        <v>3607.0000000000005</v>
      </c>
      <c r="G50" s="6">
        <f t="shared" si="32"/>
        <v>3607.0000000000005</v>
      </c>
      <c r="H50" s="3">
        <v>1167.6999999999998</v>
      </c>
      <c r="I50" s="3">
        <v>0.2</v>
      </c>
      <c r="J50" s="6">
        <f t="shared" si="33"/>
        <v>4774.9000000000005</v>
      </c>
      <c r="K50" s="6">
        <f t="shared" si="34"/>
        <v>4774.9000000000005</v>
      </c>
      <c r="L50" s="3">
        <v>668.50000000000011</v>
      </c>
      <c r="M50" s="3">
        <v>0.1</v>
      </c>
      <c r="N50" s="6">
        <f t="shared" si="35"/>
        <v>5443.5000000000009</v>
      </c>
      <c r="O50" s="8">
        <v>40</v>
      </c>
      <c r="P50" s="12"/>
    </row>
    <row r="51" spans="1:16" ht="12.75" customHeight="1">
      <c r="A51" s="5">
        <v>41</v>
      </c>
      <c r="B51" s="24" t="s">
        <v>25</v>
      </c>
      <c r="C51" s="6">
        <v>339.19999999999987</v>
      </c>
      <c r="D51" s="6">
        <v>40.199999999999996</v>
      </c>
      <c r="E51" s="6">
        <v>0</v>
      </c>
      <c r="F51" s="6">
        <f t="shared" si="31"/>
        <v>379.39999999999986</v>
      </c>
      <c r="G51" s="6">
        <f t="shared" si="32"/>
        <v>379.39999999999986</v>
      </c>
      <c r="H51" s="6">
        <v>-128.39999999999998</v>
      </c>
      <c r="I51" s="6">
        <v>0</v>
      </c>
      <c r="J51" s="6">
        <f t="shared" si="33"/>
        <v>250.99999999999989</v>
      </c>
      <c r="K51" s="6">
        <f t="shared" si="34"/>
        <v>250.99999999999989</v>
      </c>
      <c r="L51" s="6">
        <v>9</v>
      </c>
      <c r="M51" s="6">
        <v>-0.1</v>
      </c>
      <c r="N51" s="6">
        <f t="shared" si="35"/>
        <v>259.89999999999986</v>
      </c>
      <c r="O51" s="8">
        <v>41</v>
      </c>
      <c r="P51" s="12"/>
    </row>
    <row r="52" spans="1:16" ht="12.75" customHeight="1">
      <c r="A52" s="5">
        <v>42</v>
      </c>
      <c r="B52" s="24" t="s">
        <v>29</v>
      </c>
      <c r="C52" s="13">
        <v>1479.1000000000004</v>
      </c>
      <c r="D52" s="13">
        <v>351.49999999999989</v>
      </c>
      <c r="E52" s="13">
        <v>373.70000000000005</v>
      </c>
      <c r="F52" s="6">
        <f t="shared" si="31"/>
        <v>2204.3000000000002</v>
      </c>
      <c r="G52" s="6">
        <f t="shared" si="32"/>
        <v>2204.3000000000002</v>
      </c>
      <c r="H52" s="13">
        <v>631.20000000000005</v>
      </c>
      <c r="I52" s="13">
        <v>0.1</v>
      </c>
      <c r="J52" s="6">
        <f t="shared" si="33"/>
        <v>2835.6</v>
      </c>
      <c r="K52" s="6">
        <f t="shared" si="34"/>
        <v>2835.6</v>
      </c>
      <c r="L52" s="13">
        <v>-348.6</v>
      </c>
      <c r="M52" s="13">
        <v>-0.1</v>
      </c>
      <c r="N52" s="6">
        <f t="shared" si="35"/>
        <v>2486.9</v>
      </c>
      <c r="O52" s="8">
        <v>42</v>
      </c>
      <c r="P52" s="12"/>
    </row>
    <row r="53" spans="1:16" ht="12.75" customHeight="1">
      <c r="A53" s="5">
        <v>43</v>
      </c>
      <c r="B53" s="23" t="s">
        <v>32</v>
      </c>
      <c r="C53" s="3">
        <f>SUM(C54:C58)</f>
        <v>794.8</v>
      </c>
      <c r="D53" s="3">
        <f t="shared" ref="D53:N53" si="36">SUM(D54:D58)</f>
        <v>14.399999999999999</v>
      </c>
      <c r="E53" s="3">
        <f t="shared" si="36"/>
        <v>-0.5</v>
      </c>
      <c r="F53" s="3">
        <f t="shared" si="36"/>
        <v>808.7</v>
      </c>
      <c r="G53" s="3">
        <f t="shared" si="36"/>
        <v>808.7</v>
      </c>
      <c r="H53" s="3">
        <f t="shared" si="36"/>
        <v>1014.8</v>
      </c>
      <c r="I53" s="3">
        <f t="shared" si="36"/>
        <v>-0.5</v>
      </c>
      <c r="J53" s="3">
        <f t="shared" si="36"/>
        <v>1823</v>
      </c>
      <c r="K53" s="3">
        <f t="shared" si="36"/>
        <v>1823</v>
      </c>
      <c r="L53" s="3">
        <f t="shared" si="36"/>
        <v>-1214.5999999999999</v>
      </c>
      <c r="M53" s="3">
        <f t="shared" si="36"/>
        <v>0.2</v>
      </c>
      <c r="N53" s="3">
        <f t="shared" si="36"/>
        <v>608.6</v>
      </c>
      <c r="O53" s="8">
        <v>43</v>
      </c>
      <c r="P53" s="12"/>
    </row>
    <row r="54" spans="1:16" ht="12.75" customHeight="1">
      <c r="A54" s="5">
        <v>44</v>
      </c>
      <c r="B54" s="24" t="s">
        <v>31</v>
      </c>
      <c r="C54" s="3">
        <v>209.19999999999993</v>
      </c>
      <c r="D54" s="3">
        <v>-11.100000000000009</v>
      </c>
      <c r="E54" s="3">
        <v>0</v>
      </c>
      <c r="F54" s="6">
        <f t="shared" ref="F54:F58" si="37">SUM(C54:E54)</f>
        <v>198.09999999999991</v>
      </c>
      <c r="G54" s="6">
        <f t="shared" ref="G54:G58" si="38">SUM(F54)</f>
        <v>198.09999999999991</v>
      </c>
      <c r="H54" s="3">
        <v>-64.899999999999991</v>
      </c>
      <c r="I54" s="3">
        <v>-0.1</v>
      </c>
      <c r="J54" s="6">
        <f t="shared" ref="J54:J58" si="39">SUM(G54:I54)</f>
        <v>133.09999999999994</v>
      </c>
      <c r="K54" s="6">
        <f t="shared" ref="K54:K58" si="40">SUM(J54)</f>
        <v>133.09999999999994</v>
      </c>
      <c r="L54" s="3">
        <v>17.7</v>
      </c>
      <c r="M54" s="3">
        <v>0</v>
      </c>
      <c r="N54" s="6">
        <f t="shared" ref="N54:N58" si="41">SUM(K54:M54)</f>
        <v>150.79999999999993</v>
      </c>
      <c r="O54" s="8">
        <v>44</v>
      </c>
      <c r="P54" s="12"/>
    </row>
    <row r="55" spans="1:16" ht="12.75" customHeight="1">
      <c r="A55" s="5">
        <v>45</v>
      </c>
      <c r="B55" s="24" t="s">
        <v>24</v>
      </c>
      <c r="C55" s="3">
        <v>198.00000000000023</v>
      </c>
      <c r="D55" s="3">
        <v>125.49999999999999</v>
      </c>
      <c r="E55" s="3">
        <v>0</v>
      </c>
      <c r="F55" s="6">
        <f t="shared" si="37"/>
        <v>323.50000000000023</v>
      </c>
      <c r="G55" s="6">
        <f t="shared" si="38"/>
        <v>323.50000000000023</v>
      </c>
      <c r="H55" s="3">
        <v>1078.5999999999999</v>
      </c>
      <c r="I55" s="3">
        <v>-0.1</v>
      </c>
      <c r="J55" s="6">
        <f t="shared" si="39"/>
        <v>1402.0000000000002</v>
      </c>
      <c r="K55" s="6">
        <f t="shared" si="40"/>
        <v>1402.0000000000002</v>
      </c>
      <c r="L55" s="3">
        <v>-1205.8</v>
      </c>
      <c r="M55" s="3">
        <v>0.1</v>
      </c>
      <c r="N55" s="6">
        <f t="shared" si="41"/>
        <v>196.30000000000027</v>
      </c>
      <c r="O55" s="8">
        <v>45</v>
      </c>
      <c r="P55" s="12"/>
    </row>
    <row r="56" spans="1:16" ht="12.75" customHeight="1">
      <c r="A56" s="5">
        <v>46</v>
      </c>
      <c r="B56" s="24" t="s">
        <v>43</v>
      </c>
      <c r="C56" s="3">
        <v>112.99999999999983</v>
      </c>
      <c r="D56" s="3">
        <v>-9.899999999999995</v>
      </c>
      <c r="E56" s="3">
        <v>-0.1</v>
      </c>
      <c r="F56" s="6">
        <f t="shared" si="37"/>
        <v>102.99999999999984</v>
      </c>
      <c r="G56" s="6">
        <f t="shared" si="38"/>
        <v>102.99999999999984</v>
      </c>
      <c r="H56" s="3">
        <v>19.399999999999999</v>
      </c>
      <c r="I56" s="3">
        <v>-0.2</v>
      </c>
      <c r="J56" s="6">
        <f t="shared" si="39"/>
        <v>122.19999999999983</v>
      </c>
      <c r="K56" s="6">
        <f t="shared" si="40"/>
        <v>122.19999999999983</v>
      </c>
      <c r="L56" s="3">
        <v>-42.4</v>
      </c>
      <c r="M56" s="3">
        <v>0.1</v>
      </c>
      <c r="N56" s="6">
        <f t="shared" si="41"/>
        <v>79.899999999999835</v>
      </c>
      <c r="O56" s="8">
        <v>46</v>
      </c>
      <c r="P56" s="12"/>
    </row>
    <row r="57" spans="1:16" ht="12.75" customHeight="1">
      <c r="A57" s="5">
        <v>47</v>
      </c>
      <c r="B57" s="24" t="s">
        <v>25</v>
      </c>
      <c r="C57" s="14">
        <v>199.9</v>
      </c>
      <c r="D57" s="14">
        <v>-96.499999999999986</v>
      </c>
      <c r="E57" s="14">
        <v>0.1</v>
      </c>
      <c r="F57" s="6">
        <f t="shared" si="37"/>
        <v>103.50000000000001</v>
      </c>
      <c r="G57" s="6">
        <f t="shared" si="38"/>
        <v>103.50000000000001</v>
      </c>
      <c r="H57" s="14">
        <v>-16.999999999999986</v>
      </c>
      <c r="I57" s="14">
        <v>-0.1</v>
      </c>
      <c r="J57" s="6">
        <f t="shared" si="39"/>
        <v>86.400000000000034</v>
      </c>
      <c r="K57" s="6">
        <f t="shared" si="40"/>
        <v>86.400000000000034</v>
      </c>
      <c r="L57" s="14">
        <v>5.8999999999999986</v>
      </c>
      <c r="M57" s="14">
        <v>0</v>
      </c>
      <c r="N57" s="6">
        <f t="shared" si="41"/>
        <v>92.30000000000004</v>
      </c>
      <c r="O57" s="8">
        <v>47</v>
      </c>
      <c r="P57" s="12"/>
    </row>
    <row r="58" spans="1:16" ht="12.75" customHeight="1">
      <c r="A58" s="5">
        <v>48</v>
      </c>
      <c r="B58" s="24" t="s">
        <v>29</v>
      </c>
      <c r="C58" s="13">
        <v>74.699999999999989</v>
      </c>
      <c r="D58" s="13">
        <v>6.3999999999999995</v>
      </c>
      <c r="E58" s="13">
        <v>-0.5</v>
      </c>
      <c r="F58" s="6">
        <f t="shared" si="37"/>
        <v>80.599999999999994</v>
      </c>
      <c r="G58" s="6">
        <f t="shared" si="38"/>
        <v>80.599999999999994</v>
      </c>
      <c r="H58" s="13">
        <v>-1.2999999999999994</v>
      </c>
      <c r="I58" s="13">
        <v>0</v>
      </c>
      <c r="J58" s="6">
        <f t="shared" si="39"/>
        <v>79.3</v>
      </c>
      <c r="K58" s="6">
        <f t="shared" si="40"/>
        <v>79.3</v>
      </c>
      <c r="L58" s="13">
        <v>9.9999999999999982</v>
      </c>
      <c r="M58" s="13">
        <v>0</v>
      </c>
      <c r="N58" s="6">
        <f t="shared" si="41"/>
        <v>89.3</v>
      </c>
      <c r="O58" s="8">
        <v>48</v>
      </c>
      <c r="P58" s="12"/>
    </row>
    <row r="59" spans="1:16" ht="12.75" customHeight="1">
      <c r="A59" s="5">
        <v>49</v>
      </c>
      <c r="B59" s="23" t="s">
        <v>46</v>
      </c>
      <c r="C59" s="28">
        <f>SUM(C60:C64)</f>
        <v>3027.6000000000004</v>
      </c>
      <c r="D59" s="28">
        <f t="shared" ref="D59:N59" si="42">SUM(D60:D64)</f>
        <v>1221.6999999999998</v>
      </c>
      <c r="E59" s="28">
        <f t="shared" si="42"/>
        <v>-16.7</v>
      </c>
      <c r="F59" s="28">
        <f t="shared" si="42"/>
        <v>4232.6000000000004</v>
      </c>
      <c r="G59" s="28">
        <f t="shared" si="42"/>
        <v>4232.6000000000004</v>
      </c>
      <c r="H59" s="28">
        <f t="shared" si="42"/>
        <v>-77.599999999999994</v>
      </c>
      <c r="I59" s="28">
        <f t="shared" si="42"/>
        <v>-11.7</v>
      </c>
      <c r="J59" s="28">
        <f t="shared" si="42"/>
        <v>4143.3</v>
      </c>
      <c r="K59" s="28">
        <f t="shared" si="42"/>
        <v>4143.3</v>
      </c>
      <c r="L59" s="28">
        <f t="shared" si="42"/>
        <v>608.89999999999986</v>
      </c>
      <c r="M59" s="28">
        <f t="shared" si="42"/>
        <v>-7.6</v>
      </c>
      <c r="N59" s="28">
        <f t="shared" si="42"/>
        <v>4744.5999999999995</v>
      </c>
      <c r="O59" s="8">
        <v>49</v>
      </c>
      <c r="P59" s="12"/>
    </row>
    <row r="60" spans="1:16" ht="12.75" customHeight="1">
      <c r="A60" s="5">
        <v>51</v>
      </c>
      <c r="B60" s="24" t="s">
        <v>13</v>
      </c>
      <c r="C60" s="6">
        <v>0</v>
      </c>
      <c r="D60" s="6">
        <v>0</v>
      </c>
      <c r="E60" s="6">
        <v>0</v>
      </c>
      <c r="F60" s="6">
        <f t="shared" ref="F60:F64" si="43">SUM(C60:E60)</f>
        <v>0</v>
      </c>
      <c r="G60" s="6">
        <f t="shared" ref="G60:G64" si="44">SUM(F60)</f>
        <v>0</v>
      </c>
      <c r="H60" s="6">
        <v>0</v>
      </c>
      <c r="I60" s="6">
        <v>0</v>
      </c>
      <c r="J60" s="6">
        <f t="shared" ref="J60:J64" si="45">SUM(G60:I60)</f>
        <v>0</v>
      </c>
      <c r="K60" s="6">
        <f t="shared" ref="K60:K64" si="46">SUM(J60)</f>
        <v>0</v>
      </c>
      <c r="L60" s="6">
        <v>0</v>
      </c>
      <c r="M60" s="6">
        <v>0</v>
      </c>
      <c r="N60" s="6">
        <f t="shared" ref="N60:N64" si="47">SUM(K60:M60)</f>
        <v>0</v>
      </c>
      <c r="O60" s="8">
        <v>51</v>
      </c>
      <c r="P60" s="12"/>
    </row>
    <row r="61" spans="1:16" ht="12.75" customHeight="1">
      <c r="A61" s="5">
        <v>52</v>
      </c>
      <c r="B61" s="24" t="s">
        <v>14</v>
      </c>
      <c r="C61" s="6">
        <v>0</v>
      </c>
      <c r="D61" s="6">
        <v>0</v>
      </c>
      <c r="E61" s="6">
        <v>0</v>
      </c>
      <c r="F61" s="6">
        <f t="shared" si="43"/>
        <v>0</v>
      </c>
      <c r="G61" s="6">
        <f t="shared" si="44"/>
        <v>0</v>
      </c>
      <c r="H61" s="6">
        <v>0</v>
      </c>
      <c r="I61" s="6">
        <v>0</v>
      </c>
      <c r="J61" s="6">
        <f t="shared" si="45"/>
        <v>0</v>
      </c>
      <c r="K61" s="6">
        <f t="shared" si="46"/>
        <v>0</v>
      </c>
      <c r="L61" s="6">
        <v>0</v>
      </c>
      <c r="M61" s="6">
        <v>0</v>
      </c>
      <c r="N61" s="6">
        <f t="shared" si="47"/>
        <v>0</v>
      </c>
      <c r="O61" s="8">
        <v>52</v>
      </c>
      <c r="P61" s="12"/>
    </row>
    <row r="62" spans="1:16" ht="12.75" customHeight="1">
      <c r="A62" s="5">
        <v>53</v>
      </c>
      <c r="B62" s="24" t="s">
        <v>15</v>
      </c>
      <c r="C62" s="6">
        <v>0</v>
      </c>
      <c r="D62" s="6">
        <v>0</v>
      </c>
      <c r="E62" s="6">
        <v>0</v>
      </c>
      <c r="F62" s="6">
        <f t="shared" si="43"/>
        <v>0</v>
      </c>
      <c r="G62" s="6">
        <f t="shared" si="44"/>
        <v>0</v>
      </c>
      <c r="H62" s="6">
        <v>0</v>
      </c>
      <c r="I62" s="6">
        <v>0</v>
      </c>
      <c r="J62" s="6">
        <f t="shared" si="45"/>
        <v>0</v>
      </c>
      <c r="K62" s="6">
        <f t="shared" si="46"/>
        <v>0</v>
      </c>
      <c r="L62" s="6">
        <v>0</v>
      </c>
      <c r="M62" s="6">
        <v>0</v>
      </c>
      <c r="N62" s="6">
        <f t="shared" si="47"/>
        <v>0</v>
      </c>
      <c r="O62" s="8">
        <v>53</v>
      </c>
      <c r="P62" s="12"/>
    </row>
    <row r="63" spans="1:16" ht="12.75" customHeight="1">
      <c r="A63" s="5">
        <v>54</v>
      </c>
      <c r="B63" s="24" t="s">
        <v>16</v>
      </c>
      <c r="C63" s="6">
        <v>0</v>
      </c>
      <c r="D63" s="6">
        <v>0</v>
      </c>
      <c r="E63" s="6">
        <v>0</v>
      </c>
      <c r="F63" s="6">
        <f t="shared" si="43"/>
        <v>0</v>
      </c>
      <c r="G63" s="6">
        <f t="shared" si="44"/>
        <v>0</v>
      </c>
      <c r="H63" s="6">
        <v>0</v>
      </c>
      <c r="I63" s="6">
        <v>0</v>
      </c>
      <c r="J63" s="6">
        <f t="shared" si="45"/>
        <v>0</v>
      </c>
      <c r="K63" s="6">
        <f t="shared" si="46"/>
        <v>0</v>
      </c>
      <c r="L63" s="6">
        <v>0</v>
      </c>
      <c r="M63" s="6">
        <v>0</v>
      </c>
      <c r="N63" s="6">
        <f t="shared" si="47"/>
        <v>0</v>
      </c>
      <c r="O63" s="8">
        <v>54</v>
      </c>
      <c r="P63" s="12"/>
    </row>
    <row r="64" spans="1:16" ht="12.75" customHeight="1">
      <c r="A64" s="5">
        <v>55</v>
      </c>
      <c r="B64" s="24" t="s">
        <v>17</v>
      </c>
      <c r="C64" s="3">
        <v>3027.6000000000004</v>
      </c>
      <c r="D64" s="3">
        <v>1221.6999999999998</v>
      </c>
      <c r="E64" s="3">
        <v>-16.7</v>
      </c>
      <c r="F64" s="6">
        <f t="shared" si="43"/>
        <v>4232.6000000000004</v>
      </c>
      <c r="G64" s="6">
        <f t="shared" si="44"/>
        <v>4232.6000000000004</v>
      </c>
      <c r="H64" s="3">
        <v>-77.599999999999994</v>
      </c>
      <c r="I64" s="3">
        <v>-11.7</v>
      </c>
      <c r="J64" s="6">
        <f t="shared" si="45"/>
        <v>4143.3</v>
      </c>
      <c r="K64" s="6">
        <f t="shared" si="46"/>
        <v>4143.3</v>
      </c>
      <c r="L64" s="3">
        <v>608.89999999999986</v>
      </c>
      <c r="M64" s="3">
        <v>-7.6</v>
      </c>
      <c r="N64" s="6">
        <f t="shared" si="47"/>
        <v>4744.5999999999995</v>
      </c>
      <c r="O64" s="8">
        <v>55</v>
      </c>
      <c r="P64" s="12"/>
    </row>
    <row r="65" spans="1:16" ht="15" customHeight="1">
      <c r="A65" s="5">
        <v>56</v>
      </c>
      <c r="B65" s="26" t="s">
        <v>6</v>
      </c>
      <c r="C65" s="27">
        <f>SUM(C66:C70)</f>
        <v>90822.1</v>
      </c>
      <c r="D65" s="27">
        <f t="shared" ref="D65:N65" si="48">SUM(D66:D70)</f>
        <v>12872.3</v>
      </c>
      <c r="E65" s="27">
        <f t="shared" si="48"/>
        <v>-560.69999999999982</v>
      </c>
      <c r="F65" s="27">
        <f t="shared" si="48"/>
        <v>103133.70000000001</v>
      </c>
      <c r="G65" s="27">
        <f t="shared" si="48"/>
        <v>103133.70000000001</v>
      </c>
      <c r="H65" s="27">
        <f t="shared" si="48"/>
        <v>11476.8</v>
      </c>
      <c r="I65" s="27">
        <f t="shared" si="48"/>
        <v>-95.600000000000009</v>
      </c>
      <c r="J65" s="27">
        <f t="shared" si="48"/>
        <v>114514.9</v>
      </c>
      <c r="K65" s="27">
        <f t="shared" si="48"/>
        <v>114514.9</v>
      </c>
      <c r="L65" s="27">
        <f t="shared" si="48"/>
        <v>6087.5000000000009</v>
      </c>
      <c r="M65" s="27">
        <f t="shared" si="48"/>
        <v>-158.19999999999999</v>
      </c>
      <c r="N65" s="27">
        <f t="shared" si="48"/>
        <v>120444.20000000001</v>
      </c>
      <c r="O65" s="8">
        <v>56</v>
      </c>
      <c r="P65" s="12"/>
    </row>
    <row r="66" spans="1:16" ht="12" customHeight="1">
      <c r="A66" s="5">
        <v>57</v>
      </c>
      <c r="B66" s="22" t="s">
        <v>7</v>
      </c>
      <c r="C66" s="3">
        <f>SUM(C72+C78+C84)</f>
        <v>7396.0999999999985</v>
      </c>
      <c r="D66" s="3">
        <f t="shared" ref="D66:N70" si="49">SUM(D72+D78+D84)</f>
        <v>424.20000000000005</v>
      </c>
      <c r="E66" s="3">
        <f t="shared" si="49"/>
        <v>-26.5</v>
      </c>
      <c r="F66" s="3">
        <f t="shared" si="49"/>
        <v>7793.7999999999993</v>
      </c>
      <c r="G66" s="3">
        <f t="shared" si="49"/>
        <v>7793.7999999999993</v>
      </c>
      <c r="H66" s="3">
        <f t="shared" si="49"/>
        <v>-41.899999999999977</v>
      </c>
      <c r="I66" s="3">
        <f t="shared" si="49"/>
        <v>5</v>
      </c>
      <c r="J66" s="3">
        <f t="shared" si="49"/>
        <v>7756.9</v>
      </c>
      <c r="K66" s="3">
        <f t="shared" si="49"/>
        <v>7756.9</v>
      </c>
      <c r="L66" s="3">
        <f t="shared" si="49"/>
        <v>157.99999999999994</v>
      </c>
      <c r="M66" s="3">
        <f t="shared" si="49"/>
        <v>0</v>
      </c>
      <c r="N66" s="3">
        <f t="shared" si="49"/>
        <v>7914.9</v>
      </c>
      <c r="O66" s="8">
        <v>57</v>
      </c>
      <c r="P66" s="12"/>
    </row>
    <row r="67" spans="1:16" ht="12" customHeight="1">
      <c r="A67" s="5">
        <v>58</v>
      </c>
      <c r="B67" s="22" t="s">
        <v>8</v>
      </c>
      <c r="C67" s="3">
        <f>SUM(C73+C79+C85)</f>
        <v>30997.8</v>
      </c>
      <c r="D67" s="3">
        <f t="shared" si="49"/>
        <v>5879.7999999999993</v>
      </c>
      <c r="E67" s="3">
        <f t="shared" si="49"/>
        <v>-0.1</v>
      </c>
      <c r="F67" s="3">
        <f t="shared" si="49"/>
        <v>36877.5</v>
      </c>
      <c r="G67" s="3">
        <f t="shared" si="49"/>
        <v>36877.5</v>
      </c>
      <c r="H67" s="3">
        <f t="shared" si="49"/>
        <v>5051.7</v>
      </c>
      <c r="I67" s="3">
        <f t="shared" si="49"/>
        <v>0.4</v>
      </c>
      <c r="J67" s="3">
        <f t="shared" si="49"/>
        <v>41929.599999999991</v>
      </c>
      <c r="K67" s="3">
        <f t="shared" si="49"/>
        <v>41929.599999999991</v>
      </c>
      <c r="L67" s="3">
        <f t="shared" si="49"/>
        <v>461.89999999999969</v>
      </c>
      <c r="M67" s="3">
        <f t="shared" si="49"/>
        <v>0.20000000000000004</v>
      </c>
      <c r="N67" s="3">
        <f t="shared" si="49"/>
        <v>42391.7</v>
      </c>
      <c r="O67" s="8">
        <v>58</v>
      </c>
      <c r="P67" s="12"/>
    </row>
    <row r="68" spans="1:16" ht="12" customHeight="1">
      <c r="A68" s="5">
        <v>59</v>
      </c>
      <c r="B68" s="22" t="s">
        <v>9</v>
      </c>
      <c r="C68" s="3">
        <f>SUM(C74+C80+C86)</f>
        <v>17738.500000000007</v>
      </c>
      <c r="D68" s="3">
        <f t="shared" si="49"/>
        <v>720.3</v>
      </c>
      <c r="E68" s="3">
        <f t="shared" si="49"/>
        <v>0.30000000000000004</v>
      </c>
      <c r="F68" s="3">
        <f t="shared" si="49"/>
        <v>18459.100000000006</v>
      </c>
      <c r="G68" s="3">
        <f t="shared" si="49"/>
        <v>18459.100000000006</v>
      </c>
      <c r="H68" s="3">
        <f t="shared" si="49"/>
        <v>1480.2999999999997</v>
      </c>
      <c r="I68" s="3">
        <f t="shared" si="49"/>
        <v>-0.5</v>
      </c>
      <c r="J68" s="3">
        <f t="shared" si="49"/>
        <v>19938.900000000001</v>
      </c>
      <c r="K68" s="3">
        <f t="shared" si="49"/>
        <v>19938.900000000001</v>
      </c>
      <c r="L68" s="3">
        <f t="shared" si="49"/>
        <v>-22.599999999999937</v>
      </c>
      <c r="M68" s="3">
        <f t="shared" si="49"/>
        <v>0.4</v>
      </c>
      <c r="N68" s="3">
        <f t="shared" si="49"/>
        <v>19916.700000000004</v>
      </c>
      <c r="O68" s="8">
        <v>59</v>
      </c>
      <c r="P68" s="12"/>
    </row>
    <row r="69" spans="1:16" ht="12" customHeight="1">
      <c r="A69" s="5">
        <v>60</v>
      </c>
      <c r="B69" s="22" t="s">
        <v>10</v>
      </c>
      <c r="C69" s="3">
        <f>SUM(C75+C81+C87)</f>
        <v>11714.5</v>
      </c>
      <c r="D69" s="3">
        <f t="shared" si="49"/>
        <v>2133.6999999999998</v>
      </c>
      <c r="E69" s="3">
        <f t="shared" si="49"/>
        <v>-755.99999999999989</v>
      </c>
      <c r="F69" s="3">
        <f t="shared" si="49"/>
        <v>13092.2</v>
      </c>
      <c r="G69" s="3">
        <f t="shared" si="49"/>
        <v>13092.2</v>
      </c>
      <c r="H69" s="3">
        <f t="shared" si="49"/>
        <v>1326</v>
      </c>
      <c r="I69" s="3">
        <f t="shared" si="49"/>
        <v>-99.90000000000002</v>
      </c>
      <c r="J69" s="3">
        <f t="shared" si="49"/>
        <v>14318.300000000001</v>
      </c>
      <c r="K69" s="3">
        <f t="shared" si="49"/>
        <v>14318.300000000001</v>
      </c>
      <c r="L69" s="3">
        <f t="shared" si="49"/>
        <v>1183.7</v>
      </c>
      <c r="M69" s="3">
        <f t="shared" si="49"/>
        <v>-158.69999999999999</v>
      </c>
      <c r="N69" s="3">
        <f t="shared" si="49"/>
        <v>15343.3</v>
      </c>
      <c r="O69" s="8">
        <v>60</v>
      </c>
      <c r="P69" s="12"/>
    </row>
    <row r="70" spans="1:16" ht="12" customHeight="1">
      <c r="A70" s="5">
        <v>61</v>
      </c>
      <c r="B70" s="22" t="s">
        <v>11</v>
      </c>
      <c r="C70" s="3">
        <f>SUM(C76+C82+C88)</f>
        <v>22975.200000000004</v>
      </c>
      <c r="D70" s="3">
        <f t="shared" si="49"/>
        <v>3714.3</v>
      </c>
      <c r="E70" s="3">
        <f t="shared" si="49"/>
        <v>221.6</v>
      </c>
      <c r="F70" s="3">
        <f t="shared" si="49"/>
        <v>26911.1</v>
      </c>
      <c r="G70" s="3">
        <f t="shared" si="49"/>
        <v>26911.1</v>
      </c>
      <c r="H70" s="3">
        <f t="shared" si="49"/>
        <v>3660.7</v>
      </c>
      <c r="I70" s="3">
        <f t="shared" si="49"/>
        <v>-0.60000000000000009</v>
      </c>
      <c r="J70" s="3">
        <f t="shared" si="49"/>
        <v>30571.199999999997</v>
      </c>
      <c r="K70" s="3">
        <f t="shared" si="49"/>
        <v>30571.199999999997</v>
      </c>
      <c r="L70" s="3">
        <f t="shared" si="49"/>
        <v>4306.5000000000009</v>
      </c>
      <c r="M70" s="3">
        <f t="shared" si="49"/>
        <v>-0.1</v>
      </c>
      <c r="N70" s="3">
        <f t="shared" si="49"/>
        <v>34877.599999999999</v>
      </c>
      <c r="O70" s="8">
        <v>61</v>
      </c>
      <c r="P70" s="12"/>
    </row>
    <row r="71" spans="1:16" ht="12" customHeight="1">
      <c r="A71" s="5">
        <v>62</v>
      </c>
      <c r="B71" s="23" t="s">
        <v>12</v>
      </c>
      <c r="C71" s="28">
        <f>SUM(C72:C76)</f>
        <v>30676.5</v>
      </c>
      <c r="D71" s="28">
        <f t="shared" ref="D71:N71" si="50">SUM(D72:D76)</f>
        <v>4458.7</v>
      </c>
      <c r="E71" s="28">
        <f t="shared" si="50"/>
        <v>0</v>
      </c>
      <c r="F71" s="28">
        <f t="shared" si="50"/>
        <v>35135.199999999997</v>
      </c>
      <c r="G71" s="28">
        <f t="shared" si="50"/>
        <v>35135.199999999997</v>
      </c>
      <c r="H71" s="28">
        <f t="shared" si="50"/>
        <v>4494.1999999999989</v>
      </c>
      <c r="I71" s="28">
        <f t="shared" si="50"/>
        <v>0</v>
      </c>
      <c r="J71" s="28">
        <f t="shared" si="50"/>
        <v>39629.4</v>
      </c>
      <c r="K71" s="28">
        <f t="shared" si="50"/>
        <v>39629.4</v>
      </c>
      <c r="L71" s="28">
        <f t="shared" si="50"/>
        <v>5225.5</v>
      </c>
      <c r="M71" s="28">
        <f t="shared" si="50"/>
        <v>0</v>
      </c>
      <c r="N71" s="28">
        <f t="shared" si="50"/>
        <v>44854.9</v>
      </c>
      <c r="O71" s="8">
        <v>62</v>
      </c>
      <c r="P71" s="12"/>
    </row>
    <row r="72" spans="1:16" ht="12" customHeight="1">
      <c r="A72" s="5">
        <v>63</v>
      </c>
      <c r="B72" s="24" t="s">
        <v>13</v>
      </c>
      <c r="C72" s="3">
        <v>5094.7999999999984</v>
      </c>
      <c r="D72" s="3">
        <v>480.6</v>
      </c>
      <c r="E72" s="3">
        <v>0</v>
      </c>
      <c r="F72" s="6">
        <f t="shared" ref="F72:F76" si="51">SUM(C72:E72)</f>
        <v>5575.3999999999987</v>
      </c>
      <c r="G72" s="6">
        <f t="shared" ref="G72:G76" si="52">SUM(F72)</f>
        <v>5575.3999999999987</v>
      </c>
      <c r="H72" s="3">
        <v>269.10000000000002</v>
      </c>
      <c r="I72" s="3">
        <v>0</v>
      </c>
      <c r="J72" s="6">
        <f t="shared" ref="J72:J76" si="53">SUM(G72:I72)</f>
        <v>5844.4999999999991</v>
      </c>
      <c r="K72" s="6">
        <f t="shared" ref="K72:K76" si="54">SUM(J72)</f>
        <v>5844.4999999999991</v>
      </c>
      <c r="L72" s="3">
        <v>329.59999999999997</v>
      </c>
      <c r="M72" s="3">
        <v>0</v>
      </c>
      <c r="N72" s="6">
        <f t="shared" ref="N72:N76" si="55">SUM(K72:M72)</f>
        <v>6174.0999999999995</v>
      </c>
      <c r="O72" s="8">
        <v>63</v>
      </c>
      <c r="P72" s="12"/>
    </row>
    <row r="73" spans="1:16" ht="12" customHeight="1">
      <c r="A73" s="5">
        <v>64</v>
      </c>
      <c r="B73" s="24" t="s">
        <v>14</v>
      </c>
      <c r="C73" s="3">
        <v>4923</v>
      </c>
      <c r="D73" s="3">
        <v>870</v>
      </c>
      <c r="E73" s="3">
        <v>0</v>
      </c>
      <c r="F73" s="6">
        <f t="shared" si="51"/>
        <v>5793</v>
      </c>
      <c r="G73" s="6">
        <f t="shared" si="52"/>
        <v>5793</v>
      </c>
      <c r="H73" s="3">
        <v>621.19999999999993</v>
      </c>
      <c r="I73" s="3">
        <v>0</v>
      </c>
      <c r="J73" s="6">
        <f t="shared" si="53"/>
        <v>6414.2</v>
      </c>
      <c r="K73" s="6">
        <f t="shared" si="54"/>
        <v>6414.2</v>
      </c>
      <c r="L73" s="3">
        <v>371.29999999999995</v>
      </c>
      <c r="M73" s="3">
        <v>0</v>
      </c>
      <c r="N73" s="6">
        <f t="shared" si="55"/>
        <v>6785.5</v>
      </c>
      <c r="O73" s="8">
        <v>64</v>
      </c>
      <c r="P73" s="12"/>
    </row>
    <row r="74" spans="1:16" ht="12" customHeight="1">
      <c r="A74" s="5">
        <v>65</v>
      </c>
      <c r="B74" s="24" t="s">
        <v>15</v>
      </c>
      <c r="C74" s="3">
        <v>1967</v>
      </c>
      <c r="D74" s="3">
        <v>307.8</v>
      </c>
      <c r="E74" s="3">
        <v>0</v>
      </c>
      <c r="F74" s="6">
        <f t="shared" si="51"/>
        <v>2274.8000000000002</v>
      </c>
      <c r="G74" s="6">
        <f t="shared" si="52"/>
        <v>2274.8000000000002</v>
      </c>
      <c r="H74" s="3">
        <v>178.7</v>
      </c>
      <c r="I74" s="3">
        <v>0</v>
      </c>
      <c r="J74" s="6">
        <f t="shared" si="53"/>
        <v>2453.5</v>
      </c>
      <c r="K74" s="6">
        <f t="shared" si="54"/>
        <v>2453.5</v>
      </c>
      <c r="L74" s="3">
        <v>409.2</v>
      </c>
      <c r="M74" s="3">
        <v>0</v>
      </c>
      <c r="N74" s="6">
        <f t="shared" si="55"/>
        <v>2862.7</v>
      </c>
      <c r="O74" s="8">
        <v>65</v>
      </c>
      <c r="P74" s="12"/>
    </row>
    <row r="75" spans="1:16" ht="12" customHeight="1">
      <c r="A75" s="5">
        <v>66</v>
      </c>
      <c r="B75" s="24" t="s">
        <v>16</v>
      </c>
      <c r="C75" s="6">
        <v>0</v>
      </c>
      <c r="D75" s="6">
        <v>0</v>
      </c>
      <c r="E75" s="6">
        <v>0</v>
      </c>
      <c r="F75" s="6">
        <f t="shared" si="51"/>
        <v>0</v>
      </c>
      <c r="G75" s="6">
        <f t="shared" si="52"/>
        <v>0</v>
      </c>
      <c r="H75" s="14">
        <v>0</v>
      </c>
      <c r="I75" s="14">
        <v>0</v>
      </c>
      <c r="J75" s="6">
        <f t="shared" si="53"/>
        <v>0</v>
      </c>
      <c r="K75" s="6">
        <f t="shared" si="54"/>
        <v>0</v>
      </c>
      <c r="L75" s="14">
        <v>0</v>
      </c>
      <c r="M75" s="14">
        <v>0</v>
      </c>
      <c r="N75" s="6">
        <f t="shared" si="55"/>
        <v>0</v>
      </c>
      <c r="O75" s="8">
        <v>66</v>
      </c>
      <c r="P75" s="12"/>
    </row>
    <row r="76" spans="1:16" ht="12" customHeight="1">
      <c r="A76" s="5">
        <v>67</v>
      </c>
      <c r="B76" s="24" t="s">
        <v>17</v>
      </c>
      <c r="C76" s="3">
        <v>18691.7</v>
      </c>
      <c r="D76" s="3">
        <v>2800.3</v>
      </c>
      <c r="E76" s="3">
        <v>0</v>
      </c>
      <c r="F76" s="6">
        <f t="shared" si="51"/>
        <v>21492</v>
      </c>
      <c r="G76" s="6">
        <f t="shared" si="52"/>
        <v>21492</v>
      </c>
      <c r="H76" s="3">
        <v>3425.1999999999994</v>
      </c>
      <c r="I76" s="3">
        <v>0</v>
      </c>
      <c r="J76" s="6">
        <f t="shared" si="53"/>
        <v>24917.200000000001</v>
      </c>
      <c r="K76" s="6">
        <f t="shared" si="54"/>
        <v>24917.200000000001</v>
      </c>
      <c r="L76" s="3">
        <v>4115.4000000000005</v>
      </c>
      <c r="M76" s="3">
        <v>0</v>
      </c>
      <c r="N76" s="6">
        <f t="shared" si="55"/>
        <v>29032.600000000002</v>
      </c>
      <c r="O76" s="8">
        <v>67</v>
      </c>
      <c r="P76" s="12"/>
    </row>
    <row r="77" spans="1:16" ht="12" customHeight="1">
      <c r="A77" s="5">
        <v>68</v>
      </c>
      <c r="B77" s="23" t="s">
        <v>18</v>
      </c>
      <c r="C77" s="28">
        <f>SUM(C78:C82)</f>
        <v>12822.2</v>
      </c>
      <c r="D77" s="28">
        <f t="shared" ref="D77:N77" si="56">SUM(D78:D82)</f>
        <v>2205.6</v>
      </c>
      <c r="E77" s="28">
        <f t="shared" si="56"/>
        <v>-713.59999999999991</v>
      </c>
      <c r="F77" s="28">
        <f t="shared" si="56"/>
        <v>14314.2</v>
      </c>
      <c r="G77" s="28">
        <f t="shared" si="56"/>
        <v>14314.2</v>
      </c>
      <c r="H77" s="28">
        <f t="shared" si="56"/>
        <v>1685.0000000000002</v>
      </c>
      <c r="I77" s="28">
        <f t="shared" si="56"/>
        <v>-85.600000000000023</v>
      </c>
      <c r="J77" s="28">
        <f t="shared" si="56"/>
        <v>15913.600000000002</v>
      </c>
      <c r="K77" s="28">
        <f t="shared" si="56"/>
        <v>15913.600000000002</v>
      </c>
      <c r="L77" s="28">
        <f t="shared" si="56"/>
        <v>426.20000000000005</v>
      </c>
      <c r="M77" s="28">
        <f t="shared" si="56"/>
        <v>-156</v>
      </c>
      <c r="N77" s="28">
        <f t="shared" si="56"/>
        <v>16183.800000000001</v>
      </c>
      <c r="O77" s="8">
        <v>68</v>
      </c>
      <c r="P77" s="12"/>
    </row>
    <row r="78" spans="1:16" ht="12" customHeight="1">
      <c r="A78" s="5">
        <v>69</v>
      </c>
      <c r="B78" s="24" t="s">
        <v>19</v>
      </c>
      <c r="C78" s="6">
        <v>0</v>
      </c>
      <c r="D78" s="6">
        <v>0</v>
      </c>
      <c r="E78" s="6">
        <v>0</v>
      </c>
      <c r="F78" s="6">
        <f t="shared" ref="F78:F82" si="57">SUM(C78:E78)</f>
        <v>0</v>
      </c>
      <c r="G78" s="6">
        <f t="shared" ref="G78:G82" si="58">SUM(F78)</f>
        <v>0</v>
      </c>
      <c r="H78" s="14">
        <v>0</v>
      </c>
      <c r="I78" s="14">
        <v>0</v>
      </c>
      <c r="J78" s="6">
        <f t="shared" ref="J78:J82" si="59">SUM(G78:I78)</f>
        <v>0</v>
      </c>
      <c r="K78" s="6">
        <f t="shared" ref="K78:K82" si="60">SUM(J78)</f>
        <v>0</v>
      </c>
      <c r="L78" s="14">
        <v>0</v>
      </c>
      <c r="M78" s="14">
        <v>0</v>
      </c>
      <c r="N78" s="6">
        <f t="shared" ref="N78:N82" si="61">SUM(K78:M78)</f>
        <v>0</v>
      </c>
      <c r="O78" s="8">
        <v>69</v>
      </c>
      <c r="P78" s="12"/>
    </row>
    <row r="79" spans="1:16" ht="12" customHeight="1">
      <c r="A79" s="5">
        <v>70</v>
      </c>
      <c r="B79" s="24" t="s">
        <v>14</v>
      </c>
      <c r="C79" s="6">
        <v>1857.8</v>
      </c>
      <c r="D79" s="6">
        <v>698.1</v>
      </c>
      <c r="E79" s="6">
        <v>0</v>
      </c>
      <c r="F79" s="6">
        <f t="shared" si="57"/>
        <v>2555.9</v>
      </c>
      <c r="G79" s="6">
        <f t="shared" si="58"/>
        <v>2555.9</v>
      </c>
      <c r="H79" s="6">
        <v>845.4000000000002</v>
      </c>
      <c r="I79" s="6">
        <v>0.30000000000000004</v>
      </c>
      <c r="J79" s="6">
        <f t="shared" si="59"/>
        <v>3401.6000000000004</v>
      </c>
      <c r="K79" s="6">
        <f t="shared" si="60"/>
        <v>3401.6000000000004</v>
      </c>
      <c r="L79" s="6">
        <v>-371.90000000000003</v>
      </c>
      <c r="M79" s="6">
        <v>-0.1</v>
      </c>
      <c r="N79" s="6">
        <f t="shared" si="61"/>
        <v>3029.6000000000004</v>
      </c>
      <c r="O79" s="8">
        <v>70</v>
      </c>
      <c r="P79" s="12"/>
    </row>
    <row r="80" spans="1:16" ht="12" customHeight="1">
      <c r="A80" s="5">
        <v>71</v>
      </c>
      <c r="B80" s="24" t="s">
        <v>15</v>
      </c>
      <c r="C80" s="6">
        <v>3677.2000000000007</v>
      </c>
      <c r="D80" s="6">
        <v>259.5</v>
      </c>
      <c r="E80" s="6">
        <v>0.1</v>
      </c>
      <c r="F80" s="6">
        <f t="shared" si="57"/>
        <v>3936.8000000000006</v>
      </c>
      <c r="G80" s="6">
        <f t="shared" si="58"/>
        <v>3936.8000000000006</v>
      </c>
      <c r="H80" s="6">
        <v>-30.100000000000016</v>
      </c>
      <c r="I80" s="6">
        <v>-0.1</v>
      </c>
      <c r="J80" s="6">
        <f t="shared" si="59"/>
        <v>3906.6000000000008</v>
      </c>
      <c r="K80" s="6">
        <f t="shared" si="60"/>
        <v>3906.6000000000008</v>
      </c>
      <c r="L80" s="6">
        <v>-200.89999999999995</v>
      </c>
      <c r="M80" s="6">
        <v>0.2</v>
      </c>
      <c r="N80" s="6">
        <f t="shared" si="61"/>
        <v>3705.9000000000005</v>
      </c>
      <c r="O80" s="8">
        <v>71</v>
      </c>
      <c r="P80" s="12"/>
    </row>
    <row r="81" spans="1:16" ht="12.75" customHeight="1">
      <c r="A81" s="5">
        <v>72</v>
      </c>
      <c r="B81" s="24" t="s">
        <v>16</v>
      </c>
      <c r="C81" s="3">
        <v>7282.8</v>
      </c>
      <c r="D81" s="3">
        <v>1248.1999999999998</v>
      </c>
      <c r="E81" s="3">
        <v>-713.69999999999993</v>
      </c>
      <c r="F81" s="6">
        <f t="shared" si="57"/>
        <v>7817.3</v>
      </c>
      <c r="G81" s="6">
        <f t="shared" si="58"/>
        <v>7817.3</v>
      </c>
      <c r="H81" s="13">
        <v>869.90000000000009</v>
      </c>
      <c r="I81" s="13">
        <v>-85.90000000000002</v>
      </c>
      <c r="J81" s="6">
        <f t="shared" si="59"/>
        <v>8601.3000000000011</v>
      </c>
      <c r="K81" s="6">
        <f t="shared" si="60"/>
        <v>8601.3000000000011</v>
      </c>
      <c r="L81" s="13">
        <v>1000</v>
      </c>
      <c r="M81" s="13">
        <v>-156.1</v>
      </c>
      <c r="N81" s="6">
        <f t="shared" si="61"/>
        <v>9445.2000000000007</v>
      </c>
      <c r="O81" s="8">
        <v>72</v>
      </c>
      <c r="P81" s="12"/>
    </row>
    <row r="82" spans="1:16" ht="12.75" customHeight="1">
      <c r="A82" s="5">
        <v>73</v>
      </c>
      <c r="B82" s="24" t="s">
        <v>17</v>
      </c>
      <c r="C82" s="3">
        <v>4.4000000000000004</v>
      </c>
      <c r="D82" s="3">
        <v>-0.2</v>
      </c>
      <c r="E82" s="3">
        <v>0</v>
      </c>
      <c r="F82" s="6">
        <f t="shared" si="57"/>
        <v>4.2</v>
      </c>
      <c r="G82" s="6">
        <f t="shared" si="58"/>
        <v>4.2</v>
      </c>
      <c r="H82" s="3">
        <v>-0.2</v>
      </c>
      <c r="I82" s="3">
        <v>0.1</v>
      </c>
      <c r="J82" s="6">
        <f t="shared" si="59"/>
        <v>4.0999999999999996</v>
      </c>
      <c r="K82" s="6">
        <f t="shared" si="60"/>
        <v>4.0999999999999996</v>
      </c>
      <c r="L82" s="3">
        <v>-1.0000000000000009</v>
      </c>
      <c r="M82" s="3">
        <v>0</v>
      </c>
      <c r="N82" s="6">
        <f t="shared" si="61"/>
        <v>3.0999999999999988</v>
      </c>
      <c r="O82" s="8">
        <v>73</v>
      </c>
      <c r="P82" s="12"/>
    </row>
    <row r="83" spans="1:16" ht="12.75" customHeight="1">
      <c r="A83" s="5">
        <v>74</v>
      </c>
      <c r="B83" s="23" t="s">
        <v>20</v>
      </c>
      <c r="C83" s="28">
        <f>SUM(C84:C88)</f>
        <v>47323.4</v>
      </c>
      <c r="D83" s="28">
        <f t="shared" ref="D83:N83" si="62">SUM(D84:D88)</f>
        <v>6208</v>
      </c>
      <c r="E83" s="28">
        <f t="shared" si="62"/>
        <v>152.89999999999998</v>
      </c>
      <c r="F83" s="28">
        <f t="shared" si="62"/>
        <v>53684.30000000001</v>
      </c>
      <c r="G83" s="28">
        <f t="shared" si="62"/>
        <v>53684.30000000001</v>
      </c>
      <c r="H83" s="28">
        <f t="shared" si="62"/>
        <v>5297.5999999999995</v>
      </c>
      <c r="I83" s="28">
        <f t="shared" si="62"/>
        <v>-10</v>
      </c>
      <c r="J83" s="28">
        <f t="shared" si="62"/>
        <v>58971.9</v>
      </c>
      <c r="K83" s="28">
        <f t="shared" si="62"/>
        <v>58971.9</v>
      </c>
      <c r="L83" s="28">
        <f t="shared" si="62"/>
        <v>435.79999999999973</v>
      </c>
      <c r="M83" s="28">
        <f t="shared" si="62"/>
        <v>-2.2000000000000015</v>
      </c>
      <c r="N83" s="28">
        <f t="shared" si="62"/>
        <v>59405.500000000007</v>
      </c>
      <c r="O83" s="8">
        <v>74</v>
      </c>
      <c r="P83" s="12"/>
    </row>
    <row r="84" spans="1:16" ht="12.75" customHeight="1">
      <c r="A84" s="5">
        <v>75</v>
      </c>
      <c r="B84" s="24" t="s">
        <v>13</v>
      </c>
      <c r="C84" s="3">
        <f>SUM(C90+C96+C102+C108)</f>
        <v>2301.3000000000002</v>
      </c>
      <c r="D84" s="3">
        <f t="shared" ref="D84:N88" si="63">SUM(D90+D96+D102+D108)</f>
        <v>-56.4</v>
      </c>
      <c r="E84" s="3">
        <f t="shared" si="63"/>
        <v>-26.5</v>
      </c>
      <c r="F84" s="3">
        <f t="shared" si="63"/>
        <v>2218.4000000000005</v>
      </c>
      <c r="G84" s="3">
        <f t="shared" si="63"/>
        <v>2218.4000000000005</v>
      </c>
      <c r="H84" s="3">
        <f t="shared" si="63"/>
        <v>-311</v>
      </c>
      <c r="I84" s="3">
        <f t="shared" si="63"/>
        <v>5</v>
      </c>
      <c r="J84" s="3">
        <f t="shared" si="63"/>
        <v>1912.4000000000003</v>
      </c>
      <c r="K84" s="3">
        <f t="shared" si="63"/>
        <v>1912.4000000000003</v>
      </c>
      <c r="L84" s="3">
        <f t="shared" si="63"/>
        <v>-171.60000000000002</v>
      </c>
      <c r="M84" s="3">
        <f t="shared" si="63"/>
        <v>0</v>
      </c>
      <c r="N84" s="3">
        <f t="shared" si="63"/>
        <v>1740.8000000000004</v>
      </c>
      <c r="O84" s="8">
        <v>75</v>
      </c>
      <c r="P84" s="12"/>
    </row>
    <row r="85" spans="1:16" ht="12.75" customHeight="1">
      <c r="A85" s="5">
        <v>76</v>
      </c>
      <c r="B85" s="24" t="s">
        <v>14</v>
      </c>
      <c r="C85" s="3">
        <f>SUM(C91+C97+C103+C109)</f>
        <v>24217</v>
      </c>
      <c r="D85" s="3">
        <f t="shared" si="63"/>
        <v>4311.7</v>
      </c>
      <c r="E85" s="3">
        <f t="shared" si="63"/>
        <v>-0.1</v>
      </c>
      <c r="F85" s="3">
        <f t="shared" si="63"/>
        <v>28528.6</v>
      </c>
      <c r="G85" s="3">
        <f t="shared" si="63"/>
        <v>28528.6</v>
      </c>
      <c r="H85" s="3">
        <f t="shared" si="63"/>
        <v>3585.0999999999995</v>
      </c>
      <c r="I85" s="3">
        <f t="shared" si="63"/>
        <v>0.1</v>
      </c>
      <c r="J85" s="3">
        <f t="shared" si="63"/>
        <v>32113.799999999996</v>
      </c>
      <c r="K85" s="3">
        <f t="shared" si="63"/>
        <v>32113.799999999996</v>
      </c>
      <c r="L85" s="3">
        <f t="shared" si="63"/>
        <v>462.49999999999977</v>
      </c>
      <c r="M85" s="3">
        <f t="shared" si="63"/>
        <v>0.30000000000000004</v>
      </c>
      <c r="N85" s="3">
        <f t="shared" si="63"/>
        <v>32576.6</v>
      </c>
      <c r="O85" s="8">
        <v>76</v>
      </c>
      <c r="P85" s="12"/>
    </row>
    <row r="86" spans="1:16" ht="12.75" customHeight="1">
      <c r="A86" s="5">
        <v>77</v>
      </c>
      <c r="B86" s="24" t="s">
        <v>15</v>
      </c>
      <c r="C86" s="3">
        <f t="shared" ref="C86:N88" si="64">SUM(C92+C98+C104+C110)</f>
        <v>12094.300000000005</v>
      </c>
      <c r="D86" s="3">
        <f t="shared" si="64"/>
        <v>153.00000000000006</v>
      </c>
      <c r="E86" s="3">
        <f t="shared" si="64"/>
        <v>0.2</v>
      </c>
      <c r="F86" s="3">
        <f t="shared" si="64"/>
        <v>12247.500000000005</v>
      </c>
      <c r="G86" s="3">
        <f t="shared" si="64"/>
        <v>12247.500000000005</v>
      </c>
      <c r="H86" s="3">
        <f t="shared" si="64"/>
        <v>1331.6999999999998</v>
      </c>
      <c r="I86" s="3">
        <f t="shared" si="64"/>
        <v>-0.4</v>
      </c>
      <c r="J86" s="3">
        <f t="shared" si="63"/>
        <v>13578.800000000003</v>
      </c>
      <c r="K86" s="3">
        <f t="shared" si="63"/>
        <v>13578.800000000003</v>
      </c>
      <c r="L86" s="3">
        <f t="shared" si="63"/>
        <v>-230.89999999999998</v>
      </c>
      <c r="M86" s="3">
        <f t="shared" si="63"/>
        <v>0.2</v>
      </c>
      <c r="N86" s="3">
        <f t="shared" si="64"/>
        <v>13348.100000000004</v>
      </c>
      <c r="O86" s="8">
        <v>77</v>
      </c>
      <c r="P86" s="12"/>
    </row>
    <row r="87" spans="1:16" ht="12.75" customHeight="1">
      <c r="A87" s="5">
        <v>78</v>
      </c>
      <c r="B87" s="24" t="s">
        <v>21</v>
      </c>
      <c r="C87" s="3">
        <f t="shared" si="64"/>
        <v>4431.7000000000007</v>
      </c>
      <c r="D87" s="3">
        <f t="shared" si="64"/>
        <v>885.49999999999989</v>
      </c>
      <c r="E87" s="3">
        <f t="shared" si="64"/>
        <v>-42.3</v>
      </c>
      <c r="F87" s="3">
        <f t="shared" si="64"/>
        <v>5274.9000000000005</v>
      </c>
      <c r="G87" s="3">
        <f t="shared" si="64"/>
        <v>5274.9000000000005</v>
      </c>
      <c r="H87" s="3">
        <f t="shared" si="64"/>
        <v>456.09999999999997</v>
      </c>
      <c r="I87" s="3">
        <f t="shared" si="64"/>
        <v>-14</v>
      </c>
      <c r="J87" s="3">
        <f t="shared" si="63"/>
        <v>5717</v>
      </c>
      <c r="K87" s="3">
        <f t="shared" si="63"/>
        <v>5717</v>
      </c>
      <c r="L87" s="3">
        <f t="shared" si="63"/>
        <v>183.69999999999996</v>
      </c>
      <c r="M87" s="3">
        <f t="shared" si="63"/>
        <v>-2.6000000000000014</v>
      </c>
      <c r="N87" s="3">
        <f t="shared" si="64"/>
        <v>5898.0999999999995</v>
      </c>
      <c r="O87" s="8">
        <v>78</v>
      </c>
      <c r="P87" s="12"/>
    </row>
    <row r="88" spans="1:16" ht="12" customHeight="1">
      <c r="A88" s="5">
        <v>79</v>
      </c>
      <c r="B88" s="24" t="s">
        <v>17</v>
      </c>
      <c r="C88" s="3">
        <f t="shared" si="64"/>
        <v>4279.1000000000004</v>
      </c>
      <c r="D88" s="3">
        <f t="shared" si="64"/>
        <v>914.19999999999993</v>
      </c>
      <c r="E88" s="3">
        <f t="shared" si="64"/>
        <v>221.6</v>
      </c>
      <c r="F88" s="3">
        <f t="shared" si="64"/>
        <v>5414.9</v>
      </c>
      <c r="G88" s="3">
        <f t="shared" si="64"/>
        <v>5414.9</v>
      </c>
      <c r="H88" s="3">
        <f t="shared" si="64"/>
        <v>235.70000000000005</v>
      </c>
      <c r="I88" s="3">
        <f t="shared" si="64"/>
        <v>-0.70000000000000007</v>
      </c>
      <c r="J88" s="3">
        <f t="shared" si="63"/>
        <v>5649.9</v>
      </c>
      <c r="K88" s="3">
        <f t="shared" si="63"/>
        <v>5649.9</v>
      </c>
      <c r="L88" s="3">
        <f t="shared" si="63"/>
        <v>192.10000000000002</v>
      </c>
      <c r="M88" s="3">
        <f t="shared" si="63"/>
        <v>-0.1</v>
      </c>
      <c r="N88" s="3">
        <f t="shared" si="64"/>
        <v>5841.9</v>
      </c>
      <c r="O88" s="8">
        <v>79</v>
      </c>
      <c r="P88" s="12"/>
    </row>
    <row r="89" spans="1:16" ht="12" customHeight="1">
      <c r="A89" s="5">
        <v>80</v>
      </c>
      <c r="B89" s="23" t="s">
        <v>22</v>
      </c>
      <c r="C89" s="28">
        <f>SUM(C90:C94)</f>
        <v>3148.0000000000005</v>
      </c>
      <c r="D89" s="28">
        <f t="shared" ref="D89:N89" si="65">SUM(D90:D94)</f>
        <v>142.1</v>
      </c>
      <c r="E89" s="28">
        <f t="shared" si="65"/>
        <v>34.699999999999996</v>
      </c>
      <c r="F89" s="28">
        <f t="shared" si="65"/>
        <v>3324.8</v>
      </c>
      <c r="G89" s="28">
        <f t="shared" si="65"/>
        <v>3324.8</v>
      </c>
      <c r="H89" s="28">
        <f t="shared" si="65"/>
        <v>-202.2</v>
      </c>
      <c r="I89" s="28">
        <f t="shared" si="65"/>
        <v>0</v>
      </c>
      <c r="J89" s="28">
        <f t="shared" si="65"/>
        <v>3122.6000000000004</v>
      </c>
      <c r="K89" s="28">
        <f t="shared" si="65"/>
        <v>3122.6000000000004</v>
      </c>
      <c r="L89" s="28">
        <f t="shared" si="65"/>
        <v>-14.700000000000017</v>
      </c>
      <c r="M89" s="28">
        <f t="shared" si="65"/>
        <v>0</v>
      </c>
      <c r="N89" s="28">
        <f t="shared" si="65"/>
        <v>3107.9000000000005</v>
      </c>
      <c r="O89" s="8">
        <v>80</v>
      </c>
      <c r="P89" s="12"/>
    </row>
    <row r="90" spans="1:16" ht="12" customHeight="1">
      <c r="A90" s="5">
        <v>82</v>
      </c>
      <c r="B90" s="24" t="s">
        <v>23</v>
      </c>
      <c r="C90" s="3">
        <v>2115.6000000000004</v>
      </c>
      <c r="D90" s="3">
        <v>-39</v>
      </c>
      <c r="E90" s="3">
        <v>-0.1</v>
      </c>
      <c r="F90" s="6">
        <f t="shared" ref="F90:F94" si="66">SUM(C90:E90)</f>
        <v>2076.5000000000005</v>
      </c>
      <c r="G90" s="6">
        <f t="shared" ref="G90:G94" si="67">SUM(F90)</f>
        <v>2076.5000000000005</v>
      </c>
      <c r="H90" s="3">
        <v>-321.8</v>
      </c>
      <c r="I90" s="3">
        <v>0</v>
      </c>
      <c r="J90" s="6">
        <f t="shared" ref="J90:J94" si="68">SUM(G90:I90)</f>
        <v>1754.7000000000005</v>
      </c>
      <c r="K90" s="6">
        <f t="shared" ref="K90:K94" si="69">SUM(J90)</f>
        <v>1754.7000000000005</v>
      </c>
      <c r="L90" s="3">
        <v>-155.9</v>
      </c>
      <c r="M90" s="3">
        <v>0</v>
      </c>
      <c r="N90" s="6">
        <f t="shared" ref="N90:N94" si="70">SUM(K90:M90)</f>
        <v>1598.8000000000004</v>
      </c>
      <c r="O90" s="8">
        <v>82</v>
      </c>
      <c r="P90" s="12"/>
    </row>
    <row r="91" spans="1:16" ht="12" customHeight="1">
      <c r="A91" s="5">
        <v>83</v>
      </c>
      <c r="B91" s="24" t="s">
        <v>24</v>
      </c>
      <c r="C91" s="6">
        <v>0</v>
      </c>
      <c r="D91" s="6">
        <v>0</v>
      </c>
      <c r="E91" s="6">
        <v>0</v>
      </c>
      <c r="F91" s="6">
        <f t="shared" si="66"/>
        <v>0</v>
      </c>
      <c r="G91" s="6">
        <f t="shared" si="67"/>
        <v>0</v>
      </c>
      <c r="H91" s="6">
        <v>0</v>
      </c>
      <c r="I91" s="6">
        <v>0</v>
      </c>
      <c r="J91" s="6">
        <f t="shared" si="68"/>
        <v>0</v>
      </c>
      <c r="K91" s="6">
        <f t="shared" si="69"/>
        <v>0</v>
      </c>
      <c r="L91" s="6">
        <v>0</v>
      </c>
      <c r="M91" s="6">
        <v>0</v>
      </c>
      <c r="N91" s="6">
        <f t="shared" si="70"/>
        <v>0</v>
      </c>
      <c r="O91" s="8">
        <v>83</v>
      </c>
      <c r="P91" s="12"/>
    </row>
    <row r="92" spans="1:16" ht="12" customHeight="1">
      <c r="A92" s="5">
        <v>84</v>
      </c>
      <c r="B92" s="24" t="s">
        <v>43</v>
      </c>
      <c r="C92" s="6">
        <v>0</v>
      </c>
      <c r="D92" s="6">
        <v>0</v>
      </c>
      <c r="E92" s="6">
        <v>0</v>
      </c>
      <c r="F92" s="6">
        <f t="shared" si="66"/>
        <v>0</v>
      </c>
      <c r="G92" s="6">
        <f t="shared" si="67"/>
        <v>0</v>
      </c>
      <c r="H92" s="6">
        <v>0</v>
      </c>
      <c r="I92" s="6">
        <v>0</v>
      </c>
      <c r="J92" s="6">
        <f t="shared" si="68"/>
        <v>0</v>
      </c>
      <c r="K92" s="6">
        <f t="shared" si="69"/>
        <v>0</v>
      </c>
      <c r="L92" s="6">
        <v>0</v>
      </c>
      <c r="M92" s="6">
        <v>0</v>
      </c>
      <c r="N92" s="6">
        <f t="shared" si="70"/>
        <v>0</v>
      </c>
      <c r="O92" s="8">
        <v>84</v>
      </c>
      <c r="P92" s="12"/>
    </row>
    <row r="93" spans="1:16" ht="12" customHeight="1">
      <c r="A93" s="5">
        <v>85</v>
      </c>
      <c r="B93" s="24" t="s">
        <v>25</v>
      </c>
      <c r="C93" s="6">
        <v>0</v>
      </c>
      <c r="D93" s="6">
        <v>0</v>
      </c>
      <c r="E93" s="6">
        <v>0</v>
      </c>
      <c r="F93" s="6">
        <f t="shared" si="66"/>
        <v>0</v>
      </c>
      <c r="G93" s="6">
        <f t="shared" si="67"/>
        <v>0</v>
      </c>
      <c r="H93" s="6">
        <v>0</v>
      </c>
      <c r="I93" s="6">
        <v>0</v>
      </c>
      <c r="J93" s="6">
        <f t="shared" si="68"/>
        <v>0</v>
      </c>
      <c r="K93" s="6">
        <f t="shared" si="69"/>
        <v>0</v>
      </c>
      <c r="L93" s="6">
        <v>0</v>
      </c>
      <c r="M93" s="6">
        <v>0</v>
      </c>
      <c r="N93" s="6">
        <f t="shared" si="70"/>
        <v>0</v>
      </c>
      <c r="O93" s="8">
        <v>85</v>
      </c>
      <c r="P93" s="12"/>
    </row>
    <row r="94" spans="1:16" ht="12" customHeight="1">
      <c r="A94" s="5">
        <v>86</v>
      </c>
      <c r="B94" s="24" t="s">
        <v>26</v>
      </c>
      <c r="C94" s="3">
        <v>1032.4000000000001</v>
      </c>
      <c r="D94" s="3">
        <v>181.1</v>
      </c>
      <c r="E94" s="3">
        <v>34.799999999999997</v>
      </c>
      <c r="F94" s="6">
        <f t="shared" si="66"/>
        <v>1248.3</v>
      </c>
      <c r="G94" s="6">
        <f t="shared" si="67"/>
        <v>1248.3</v>
      </c>
      <c r="H94" s="3">
        <v>119.60000000000001</v>
      </c>
      <c r="I94" s="3">
        <v>0</v>
      </c>
      <c r="J94" s="6">
        <f t="shared" si="68"/>
        <v>1367.8999999999999</v>
      </c>
      <c r="K94" s="6">
        <f t="shared" si="69"/>
        <v>1367.8999999999999</v>
      </c>
      <c r="L94" s="3">
        <v>141.19999999999999</v>
      </c>
      <c r="M94" s="3">
        <v>0</v>
      </c>
      <c r="N94" s="6">
        <f t="shared" si="70"/>
        <v>1509.1</v>
      </c>
      <c r="O94" s="8">
        <v>86</v>
      </c>
      <c r="P94" s="12"/>
    </row>
    <row r="95" spans="1:16" ht="12" customHeight="1">
      <c r="A95" s="5">
        <v>87</v>
      </c>
      <c r="B95" s="23" t="s">
        <v>27</v>
      </c>
      <c r="C95" s="28">
        <f>SUM(C96:C100)</f>
        <v>15214.900000000001</v>
      </c>
      <c r="D95" s="28">
        <f t="shared" ref="D95:N95" si="71">SUM(D96:D100)</f>
        <v>1874.2000000000003</v>
      </c>
      <c r="E95" s="28">
        <f t="shared" si="71"/>
        <v>120.30000000000001</v>
      </c>
      <c r="F95" s="28">
        <f t="shared" si="71"/>
        <v>17209.399999999998</v>
      </c>
      <c r="G95" s="28">
        <f t="shared" si="71"/>
        <v>17209.399999999998</v>
      </c>
      <c r="H95" s="28">
        <f t="shared" si="71"/>
        <v>1492.3</v>
      </c>
      <c r="I95" s="28">
        <f t="shared" si="71"/>
        <v>-2.6999999999999997</v>
      </c>
      <c r="J95" s="28">
        <f t="shared" si="71"/>
        <v>18699</v>
      </c>
      <c r="K95" s="28">
        <f t="shared" si="71"/>
        <v>18699</v>
      </c>
      <c r="L95" s="28">
        <f t="shared" si="71"/>
        <v>1247.0999999999997</v>
      </c>
      <c r="M95" s="28">
        <f t="shared" si="71"/>
        <v>5.4999999999999991</v>
      </c>
      <c r="N95" s="28">
        <f t="shared" si="71"/>
        <v>19951.599999999999</v>
      </c>
      <c r="O95" s="8">
        <v>87</v>
      </c>
      <c r="P95" s="12"/>
    </row>
    <row r="96" spans="1:16" ht="12" customHeight="1">
      <c r="A96" s="5">
        <v>88</v>
      </c>
      <c r="B96" s="24" t="s">
        <v>23</v>
      </c>
      <c r="C96" s="3">
        <v>171.09999999999991</v>
      </c>
      <c r="D96" s="3">
        <v>-8.3000000000000007</v>
      </c>
      <c r="E96" s="3">
        <v>-31.900000000000002</v>
      </c>
      <c r="F96" s="6">
        <f t="shared" ref="F96:F100" si="72">SUM(C96:E96)</f>
        <v>130.89999999999989</v>
      </c>
      <c r="G96" s="6">
        <f t="shared" ref="G96:G100" si="73">SUM(F96)</f>
        <v>130.89999999999989</v>
      </c>
      <c r="H96" s="3">
        <v>18.099999999999998</v>
      </c>
      <c r="I96" s="3">
        <v>-0.1</v>
      </c>
      <c r="J96" s="6">
        <f t="shared" ref="J96:J100" si="74">SUM(G96:I96)</f>
        <v>148.89999999999989</v>
      </c>
      <c r="K96" s="6">
        <f t="shared" ref="K96:K100" si="75">SUM(J96)</f>
        <v>148.89999999999989</v>
      </c>
      <c r="L96" s="3">
        <v>-13.8</v>
      </c>
      <c r="M96" s="3">
        <v>0</v>
      </c>
      <c r="N96" s="6">
        <f t="shared" ref="N96:N100" si="76">SUM(K96:M96)</f>
        <v>135.09999999999988</v>
      </c>
      <c r="O96" s="8">
        <v>88</v>
      </c>
      <c r="P96" s="12"/>
    </row>
    <row r="97" spans="1:16" ht="12" customHeight="1">
      <c r="A97" s="5">
        <v>89</v>
      </c>
      <c r="B97" s="24" t="s">
        <v>24</v>
      </c>
      <c r="C97" s="3">
        <v>6762.0999999999985</v>
      </c>
      <c r="D97" s="3">
        <v>544.3000000000003</v>
      </c>
      <c r="E97" s="3">
        <v>-0.1</v>
      </c>
      <c r="F97" s="6">
        <f t="shared" si="72"/>
        <v>7306.2999999999984</v>
      </c>
      <c r="G97" s="6">
        <f t="shared" si="73"/>
        <v>7306.2999999999984</v>
      </c>
      <c r="H97" s="3">
        <v>949.00000000000011</v>
      </c>
      <c r="I97" s="3">
        <v>-0.1</v>
      </c>
      <c r="J97" s="6">
        <f t="shared" si="74"/>
        <v>8255.1999999999989</v>
      </c>
      <c r="K97" s="6">
        <f t="shared" si="75"/>
        <v>8255.1999999999989</v>
      </c>
      <c r="L97" s="3">
        <v>797.39999999999986</v>
      </c>
      <c r="M97" s="3">
        <v>0.1</v>
      </c>
      <c r="N97" s="6">
        <f t="shared" si="76"/>
        <v>9052.6999999999989</v>
      </c>
      <c r="O97" s="8">
        <v>89</v>
      </c>
      <c r="P97" s="12"/>
    </row>
    <row r="98" spans="1:16" ht="12" customHeight="1">
      <c r="A98" s="5">
        <v>90</v>
      </c>
      <c r="B98" s="24" t="s">
        <v>43</v>
      </c>
      <c r="C98" s="3">
        <v>1264.5000000000009</v>
      </c>
      <c r="D98" s="3">
        <v>-328.20000000000005</v>
      </c>
      <c r="E98" s="3">
        <v>0.1</v>
      </c>
      <c r="F98" s="6">
        <f t="shared" si="72"/>
        <v>936.40000000000089</v>
      </c>
      <c r="G98" s="6">
        <f t="shared" si="73"/>
        <v>936.40000000000089</v>
      </c>
      <c r="H98" s="3">
        <v>8</v>
      </c>
      <c r="I98" s="3">
        <v>-0.2</v>
      </c>
      <c r="J98" s="6">
        <f t="shared" si="74"/>
        <v>944.20000000000084</v>
      </c>
      <c r="K98" s="6">
        <f t="shared" si="75"/>
        <v>944.20000000000084</v>
      </c>
      <c r="L98" s="3">
        <v>204.29999999999998</v>
      </c>
      <c r="M98" s="3">
        <v>0.1</v>
      </c>
      <c r="N98" s="6">
        <f t="shared" si="76"/>
        <v>1148.6000000000008</v>
      </c>
      <c r="O98" s="8">
        <v>90</v>
      </c>
      <c r="P98" s="12"/>
    </row>
    <row r="99" spans="1:16" ht="12" customHeight="1">
      <c r="A99" s="5">
        <v>91</v>
      </c>
      <c r="B99" s="24" t="s">
        <v>28</v>
      </c>
      <c r="C99" s="3">
        <v>3875.1000000000004</v>
      </c>
      <c r="D99" s="3">
        <v>949.3</v>
      </c>
      <c r="E99" s="3">
        <v>-24.2</v>
      </c>
      <c r="F99" s="6">
        <f t="shared" si="72"/>
        <v>4800.2000000000007</v>
      </c>
      <c r="G99" s="6">
        <f t="shared" si="73"/>
        <v>4800.2000000000007</v>
      </c>
      <c r="H99" s="3">
        <v>433.4</v>
      </c>
      <c r="I99" s="3">
        <v>-1.5999999999999996</v>
      </c>
      <c r="J99" s="6">
        <f t="shared" si="74"/>
        <v>5232</v>
      </c>
      <c r="K99" s="6">
        <f t="shared" si="75"/>
        <v>5232</v>
      </c>
      <c r="L99" s="3">
        <v>241.39999999999998</v>
      </c>
      <c r="M99" s="3">
        <v>5.3999999999999986</v>
      </c>
      <c r="N99" s="6">
        <f t="shared" si="76"/>
        <v>5478.7999999999993</v>
      </c>
      <c r="O99" s="8">
        <v>91</v>
      </c>
      <c r="P99" s="12"/>
    </row>
    <row r="100" spans="1:16" ht="12" customHeight="1">
      <c r="A100" s="5">
        <v>92</v>
      </c>
      <c r="B100" s="24" t="s">
        <v>29</v>
      </c>
      <c r="C100" s="3">
        <v>3142.0999999999995</v>
      </c>
      <c r="D100" s="3">
        <v>717.09999999999991</v>
      </c>
      <c r="E100" s="3">
        <v>176.4</v>
      </c>
      <c r="F100" s="6">
        <f t="shared" si="72"/>
        <v>4035.5999999999995</v>
      </c>
      <c r="G100" s="6">
        <f t="shared" si="73"/>
        <v>4035.5999999999995</v>
      </c>
      <c r="H100" s="3">
        <v>83.800000000000011</v>
      </c>
      <c r="I100" s="3">
        <v>-0.70000000000000007</v>
      </c>
      <c r="J100" s="6">
        <f t="shared" si="74"/>
        <v>4118.7</v>
      </c>
      <c r="K100" s="6">
        <f t="shared" si="75"/>
        <v>4118.7</v>
      </c>
      <c r="L100" s="3">
        <v>17.800000000000004</v>
      </c>
      <c r="M100" s="3">
        <v>-0.1</v>
      </c>
      <c r="N100" s="6">
        <f t="shared" si="76"/>
        <v>4136.3999999999996</v>
      </c>
      <c r="O100" s="8">
        <v>92</v>
      </c>
      <c r="P100" s="12"/>
    </row>
    <row r="101" spans="1:16" ht="12" customHeight="1">
      <c r="A101" s="5">
        <v>93</v>
      </c>
      <c r="B101" s="23" t="s">
        <v>30</v>
      </c>
      <c r="C101" s="28">
        <f>SUM(C102:C106)</f>
        <v>27953.800000000003</v>
      </c>
      <c r="D101" s="28">
        <f t="shared" ref="D101:N101" si="77">SUM(D102:D106)</f>
        <v>4241.4999999999991</v>
      </c>
      <c r="E101" s="28">
        <f t="shared" si="77"/>
        <v>-0.1</v>
      </c>
      <c r="F101" s="28">
        <f t="shared" si="77"/>
        <v>32195.200000000001</v>
      </c>
      <c r="G101" s="28">
        <f t="shared" si="77"/>
        <v>32195.200000000001</v>
      </c>
      <c r="H101" s="28">
        <f t="shared" si="77"/>
        <v>2795.7999999999993</v>
      </c>
      <c r="I101" s="28">
        <f t="shared" si="77"/>
        <v>-0.2</v>
      </c>
      <c r="J101" s="28">
        <f t="shared" si="77"/>
        <v>34990.799999999996</v>
      </c>
      <c r="K101" s="28">
        <f t="shared" si="77"/>
        <v>34990.799999999996</v>
      </c>
      <c r="L101" s="28">
        <f t="shared" si="77"/>
        <v>399.30000000000007</v>
      </c>
      <c r="M101" s="28">
        <f t="shared" si="77"/>
        <v>0.4</v>
      </c>
      <c r="N101" s="28">
        <f t="shared" si="77"/>
        <v>35390.500000000007</v>
      </c>
      <c r="O101" s="8">
        <v>93</v>
      </c>
      <c r="P101" s="12"/>
    </row>
    <row r="102" spans="1:16" ht="12" customHeight="1">
      <c r="A102" s="5">
        <v>94</v>
      </c>
      <c r="B102" s="24" t="s">
        <v>31</v>
      </c>
      <c r="C102" s="6">
        <v>0</v>
      </c>
      <c r="D102" s="6">
        <v>0</v>
      </c>
      <c r="E102" s="6">
        <v>0</v>
      </c>
      <c r="F102" s="6">
        <f t="shared" ref="F102:F106" si="78">SUM(C102:E102)</f>
        <v>0</v>
      </c>
      <c r="G102" s="6">
        <f t="shared" ref="G102:G106" si="79">SUM(F102)</f>
        <v>0</v>
      </c>
      <c r="H102" s="14">
        <v>0</v>
      </c>
      <c r="I102" s="14">
        <v>0</v>
      </c>
      <c r="J102" s="6">
        <f t="shared" ref="J102:J106" si="80">SUM(G102:I102)</f>
        <v>0</v>
      </c>
      <c r="K102" s="6">
        <f t="shared" ref="K102:K106" si="81">SUM(J102)</f>
        <v>0</v>
      </c>
      <c r="L102" s="14">
        <v>0</v>
      </c>
      <c r="M102" s="14">
        <v>0</v>
      </c>
      <c r="N102" s="6">
        <f t="shared" ref="N102:N106" si="82">SUM(K102:M102)</f>
        <v>0</v>
      </c>
      <c r="O102" s="8">
        <v>94</v>
      </c>
      <c r="P102" s="12"/>
    </row>
    <row r="103" spans="1:16" ht="12" customHeight="1">
      <c r="A103" s="5">
        <v>95</v>
      </c>
      <c r="B103" s="24" t="s">
        <v>24</v>
      </c>
      <c r="C103" s="3">
        <v>17202.2</v>
      </c>
      <c r="D103" s="3">
        <v>3748.8999999999996</v>
      </c>
      <c r="E103" s="3">
        <v>0</v>
      </c>
      <c r="F103" s="6">
        <f t="shared" si="78"/>
        <v>20951.099999999999</v>
      </c>
      <c r="G103" s="6">
        <f t="shared" si="79"/>
        <v>20951.099999999999</v>
      </c>
      <c r="H103" s="3">
        <v>1493.8999999999996</v>
      </c>
      <c r="I103" s="3">
        <v>0.1</v>
      </c>
      <c r="J103" s="6">
        <f t="shared" si="80"/>
        <v>22445.1</v>
      </c>
      <c r="K103" s="6">
        <f t="shared" si="81"/>
        <v>22445.1</v>
      </c>
      <c r="L103" s="3">
        <v>861.5</v>
      </c>
      <c r="M103" s="3">
        <v>0.2</v>
      </c>
      <c r="N103" s="6">
        <f t="shared" si="82"/>
        <v>23306.799999999999</v>
      </c>
      <c r="O103" s="8">
        <v>95</v>
      </c>
      <c r="P103" s="12"/>
    </row>
    <row r="104" spans="1:16" ht="12" customHeight="1">
      <c r="A104" s="5">
        <v>96</v>
      </c>
      <c r="B104" s="24" t="s">
        <v>43</v>
      </c>
      <c r="C104" s="3">
        <v>10671.200000000003</v>
      </c>
      <c r="D104" s="3">
        <v>506.2000000000001</v>
      </c>
      <c r="E104" s="3">
        <v>0</v>
      </c>
      <c r="F104" s="6">
        <f t="shared" si="78"/>
        <v>11177.400000000003</v>
      </c>
      <c r="G104" s="6">
        <f t="shared" si="79"/>
        <v>11177.400000000003</v>
      </c>
      <c r="H104" s="3">
        <v>1320.3999999999999</v>
      </c>
      <c r="I104" s="3">
        <v>-0.2</v>
      </c>
      <c r="J104" s="6">
        <f t="shared" si="80"/>
        <v>12497.600000000002</v>
      </c>
      <c r="K104" s="6">
        <f t="shared" si="81"/>
        <v>12497.600000000002</v>
      </c>
      <c r="L104" s="3">
        <v>-448.79999999999995</v>
      </c>
      <c r="M104" s="3">
        <v>0.1</v>
      </c>
      <c r="N104" s="6">
        <f t="shared" si="82"/>
        <v>12048.900000000003</v>
      </c>
      <c r="O104" s="8">
        <v>96</v>
      </c>
      <c r="P104" s="12"/>
    </row>
    <row r="105" spans="1:16" ht="12" customHeight="1">
      <c r="A105" s="5">
        <v>97</v>
      </c>
      <c r="B105" s="24" t="s">
        <v>25</v>
      </c>
      <c r="C105" s="6">
        <v>80.40000000000002</v>
      </c>
      <c r="D105" s="6">
        <v>-13.6</v>
      </c>
      <c r="E105" s="6">
        <v>-0.1</v>
      </c>
      <c r="F105" s="6">
        <f t="shared" si="78"/>
        <v>66.700000000000031</v>
      </c>
      <c r="G105" s="6">
        <f t="shared" si="79"/>
        <v>66.700000000000031</v>
      </c>
      <c r="H105" s="6">
        <v>-18.5</v>
      </c>
      <c r="I105" s="6">
        <v>-0.1</v>
      </c>
      <c r="J105" s="6">
        <f t="shared" si="80"/>
        <v>48.10000000000003</v>
      </c>
      <c r="K105" s="6">
        <f t="shared" si="81"/>
        <v>48.10000000000003</v>
      </c>
      <c r="L105" s="6">
        <v>-13.4</v>
      </c>
      <c r="M105" s="6">
        <v>0.1</v>
      </c>
      <c r="N105" s="6">
        <f t="shared" si="82"/>
        <v>34.800000000000033</v>
      </c>
      <c r="O105" s="8">
        <v>97</v>
      </c>
      <c r="P105" s="12"/>
    </row>
    <row r="106" spans="1:16" ht="12" customHeight="1">
      <c r="A106" s="5">
        <v>98</v>
      </c>
      <c r="B106" s="24" t="s">
        <v>29</v>
      </c>
      <c r="C106" s="6">
        <v>0</v>
      </c>
      <c r="D106" s="6">
        <v>0</v>
      </c>
      <c r="E106" s="6">
        <v>0</v>
      </c>
      <c r="F106" s="6">
        <f t="shared" si="78"/>
        <v>0</v>
      </c>
      <c r="G106" s="6">
        <f t="shared" si="79"/>
        <v>0</v>
      </c>
      <c r="H106" s="14">
        <v>0</v>
      </c>
      <c r="I106" s="14">
        <v>0</v>
      </c>
      <c r="J106" s="6">
        <f t="shared" si="80"/>
        <v>0</v>
      </c>
      <c r="K106" s="6">
        <f t="shared" si="81"/>
        <v>0</v>
      </c>
      <c r="L106" s="14">
        <v>0</v>
      </c>
      <c r="M106" s="14">
        <v>0</v>
      </c>
      <c r="N106" s="6">
        <f t="shared" si="82"/>
        <v>0</v>
      </c>
      <c r="O106" s="8">
        <v>98</v>
      </c>
      <c r="P106" s="12"/>
    </row>
    <row r="107" spans="1:16" ht="12" customHeight="1">
      <c r="A107" s="5">
        <v>99</v>
      </c>
      <c r="B107" s="23" t="s">
        <v>32</v>
      </c>
      <c r="C107" s="28">
        <f>SUM(C108:C112)</f>
        <v>1006.7000000000002</v>
      </c>
      <c r="D107" s="28">
        <f t="shared" ref="D107:N107" si="83">SUM(D108:D112)</f>
        <v>-49.8</v>
      </c>
      <c r="E107" s="28">
        <f t="shared" si="83"/>
        <v>-2</v>
      </c>
      <c r="F107" s="28">
        <f t="shared" si="83"/>
        <v>954.9000000000002</v>
      </c>
      <c r="G107" s="28">
        <f t="shared" si="83"/>
        <v>954.9000000000002</v>
      </c>
      <c r="H107" s="28">
        <f t="shared" si="83"/>
        <v>1211.7</v>
      </c>
      <c r="I107" s="28">
        <f t="shared" si="83"/>
        <v>-7.1000000000000014</v>
      </c>
      <c r="J107" s="28">
        <f t="shared" si="83"/>
        <v>2159.5000000000005</v>
      </c>
      <c r="K107" s="28">
        <f t="shared" si="83"/>
        <v>2159.5000000000005</v>
      </c>
      <c r="L107" s="28">
        <f t="shared" si="83"/>
        <v>-1195.9000000000003</v>
      </c>
      <c r="M107" s="28">
        <f t="shared" si="83"/>
        <v>-8.1</v>
      </c>
      <c r="N107" s="28">
        <f t="shared" si="83"/>
        <v>955.50000000000023</v>
      </c>
      <c r="O107" s="8">
        <v>99</v>
      </c>
      <c r="P107" s="12"/>
    </row>
    <row r="108" spans="1:16" ht="12" customHeight="1">
      <c r="A108" s="5">
        <v>100</v>
      </c>
      <c r="B108" s="24" t="s">
        <v>31</v>
      </c>
      <c r="C108" s="3">
        <v>14.599999999999985</v>
      </c>
      <c r="D108" s="3">
        <v>-9.1</v>
      </c>
      <c r="E108" s="3">
        <v>5.5</v>
      </c>
      <c r="F108" s="6">
        <f t="shared" ref="F108:F112" si="84">SUM(C108:E108)</f>
        <v>10.999999999999986</v>
      </c>
      <c r="G108" s="6">
        <f t="shared" ref="G108:G112" si="85">SUM(F108)</f>
        <v>10.999999999999986</v>
      </c>
      <c r="H108" s="3">
        <v>-7.2999999999999989</v>
      </c>
      <c r="I108" s="3">
        <v>5.0999999999999996</v>
      </c>
      <c r="J108" s="6">
        <f t="shared" ref="J108:J112" si="86">SUM(G108:I108)</f>
        <v>8.7999999999999865</v>
      </c>
      <c r="K108" s="6">
        <f t="shared" ref="K108:K112" si="87">SUM(J108)</f>
        <v>8.7999999999999865</v>
      </c>
      <c r="L108" s="3">
        <v>-1.9000000000000001</v>
      </c>
      <c r="M108" s="3">
        <v>0</v>
      </c>
      <c r="N108" s="6">
        <f t="shared" ref="N108:N112" si="88">SUM(K108:M108)</f>
        <v>6.8999999999999861</v>
      </c>
      <c r="O108" s="8">
        <v>100</v>
      </c>
      <c r="P108" s="12"/>
    </row>
    <row r="109" spans="1:16" ht="12" customHeight="1">
      <c r="A109" s="5">
        <v>101</v>
      </c>
      <c r="B109" s="24" t="s">
        <v>24</v>
      </c>
      <c r="C109" s="3">
        <v>252.70000000000022</v>
      </c>
      <c r="D109" s="3">
        <v>18.5</v>
      </c>
      <c r="E109" s="3">
        <v>0</v>
      </c>
      <c r="F109" s="6">
        <f t="shared" si="84"/>
        <v>271.20000000000022</v>
      </c>
      <c r="G109" s="6">
        <f t="shared" si="85"/>
        <v>271.20000000000022</v>
      </c>
      <c r="H109" s="3">
        <v>1142.2</v>
      </c>
      <c r="I109" s="3">
        <v>0.1</v>
      </c>
      <c r="J109" s="6">
        <f t="shared" si="86"/>
        <v>1413.5000000000002</v>
      </c>
      <c r="K109" s="6">
        <f t="shared" si="87"/>
        <v>1413.5000000000002</v>
      </c>
      <c r="L109" s="3">
        <v>-1196.4000000000001</v>
      </c>
      <c r="M109" s="3">
        <v>0</v>
      </c>
      <c r="N109" s="6">
        <f t="shared" si="88"/>
        <v>217.10000000000014</v>
      </c>
      <c r="O109" s="8">
        <v>101</v>
      </c>
      <c r="P109" s="12"/>
    </row>
    <row r="110" spans="1:16" ht="12" customHeight="1">
      <c r="A110" s="5">
        <v>102</v>
      </c>
      <c r="B110" s="24" t="s">
        <v>43</v>
      </c>
      <c r="C110" s="3">
        <v>158.60000000000002</v>
      </c>
      <c r="D110" s="3">
        <v>-25</v>
      </c>
      <c r="E110" s="3">
        <v>0.1</v>
      </c>
      <c r="F110" s="6">
        <f t="shared" si="84"/>
        <v>133.70000000000002</v>
      </c>
      <c r="G110" s="6">
        <f t="shared" si="85"/>
        <v>133.70000000000002</v>
      </c>
      <c r="H110" s="3">
        <v>3.2999999999999989</v>
      </c>
      <c r="I110" s="3">
        <v>0</v>
      </c>
      <c r="J110" s="6">
        <f t="shared" si="86"/>
        <v>137.00000000000003</v>
      </c>
      <c r="K110" s="6">
        <f t="shared" si="87"/>
        <v>137.00000000000003</v>
      </c>
      <c r="L110" s="3">
        <v>13.599999999999998</v>
      </c>
      <c r="M110" s="3">
        <v>0</v>
      </c>
      <c r="N110" s="6">
        <f t="shared" si="88"/>
        <v>150.60000000000002</v>
      </c>
      <c r="O110" s="8">
        <v>102</v>
      </c>
      <c r="P110" s="12"/>
    </row>
    <row r="111" spans="1:16" ht="12" customHeight="1">
      <c r="A111" s="5">
        <v>103</v>
      </c>
      <c r="B111" s="24" t="s">
        <v>25</v>
      </c>
      <c r="C111" s="6">
        <v>476.2</v>
      </c>
      <c r="D111" s="6">
        <v>-50.2</v>
      </c>
      <c r="E111" s="14">
        <v>-18</v>
      </c>
      <c r="F111" s="6">
        <f t="shared" si="84"/>
        <v>408</v>
      </c>
      <c r="G111" s="6">
        <f t="shared" si="85"/>
        <v>408</v>
      </c>
      <c r="H111" s="14">
        <v>41.2</v>
      </c>
      <c r="I111" s="14">
        <v>-12.3</v>
      </c>
      <c r="J111" s="6">
        <f t="shared" si="86"/>
        <v>436.9</v>
      </c>
      <c r="K111" s="6">
        <f t="shared" si="87"/>
        <v>436.9</v>
      </c>
      <c r="L111" s="14">
        <v>-44.300000000000004</v>
      </c>
      <c r="M111" s="14">
        <v>-8.1</v>
      </c>
      <c r="N111" s="6">
        <f t="shared" si="88"/>
        <v>384.49999999999994</v>
      </c>
      <c r="O111" s="8">
        <v>103</v>
      </c>
      <c r="P111" s="12"/>
    </row>
    <row r="112" spans="1:16" ht="12" customHeight="1">
      <c r="A112" s="5">
        <v>104</v>
      </c>
      <c r="B112" s="24" t="s">
        <v>29</v>
      </c>
      <c r="C112" s="3">
        <v>104.6</v>
      </c>
      <c r="D112" s="3">
        <v>16.000000000000004</v>
      </c>
      <c r="E112" s="3">
        <v>10.4</v>
      </c>
      <c r="F112" s="6">
        <f t="shared" si="84"/>
        <v>131</v>
      </c>
      <c r="G112" s="6">
        <f t="shared" si="85"/>
        <v>131</v>
      </c>
      <c r="H112" s="3">
        <v>32.300000000000004</v>
      </c>
      <c r="I112" s="3">
        <v>0</v>
      </c>
      <c r="J112" s="6">
        <f t="shared" si="86"/>
        <v>163.30000000000001</v>
      </c>
      <c r="K112" s="6">
        <f t="shared" si="87"/>
        <v>163.30000000000001</v>
      </c>
      <c r="L112" s="3">
        <v>33.100000000000009</v>
      </c>
      <c r="M112" s="3">
        <v>0</v>
      </c>
      <c r="N112" s="6">
        <f t="shared" si="88"/>
        <v>196.40000000000003</v>
      </c>
      <c r="O112" s="8">
        <v>104</v>
      </c>
      <c r="P112" s="12"/>
    </row>
    <row r="113" spans="1:16" ht="15" customHeight="1">
      <c r="A113" s="5">
        <v>105</v>
      </c>
      <c r="B113" s="26" t="s">
        <v>44</v>
      </c>
      <c r="C113" s="27">
        <f>SUM(C114:C118)</f>
        <v>-31317.100000000009</v>
      </c>
      <c r="D113" s="27">
        <f t="shared" ref="D113:N113" si="89">SUM(D114:D118)</f>
        <v>-4995.4999999999991</v>
      </c>
      <c r="E113" s="27">
        <f t="shared" si="89"/>
        <v>1305.6999999999998</v>
      </c>
      <c r="F113" s="27">
        <f t="shared" si="89"/>
        <v>-35006.900000000009</v>
      </c>
      <c r="G113" s="27">
        <f t="shared" si="89"/>
        <v>-35006.900000000009</v>
      </c>
      <c r="H113" s="27">
        <f t="shared" si="89"/>
        <v>-3876.4999999999995</v>
      </c>
      <c r="I113" s="27">
        <f t="shared" si="89"/>
        <v>22.80000000000004</v>
      </c>
      <c r="J113" s="27">
        <f t="shared" si="89"/>
        <v>-38860.600000000006</v>
      </c>
      <c r="K113" s="27">
        <f t="shared" si="89"/>
        <v>-38860.600000000006</v>
      </c>
      <c r="L113" s="27">
        <f t="shared" si="89"/>
        <v>-5335.8000000000011</v>
      </c>
      <c r="M113" s="27">
        <f t="shared" si="89"/>
        <v>158.1</v>
      </c>
      <c r="N113" s="27">
        <f t="shared" si="89"/>
        <v>-44038.30000000001</v>
      </c>
      <c r="O113" s="8">
        <v>105</v>
      </c>
      <c r="P113" s="12"/>
    </row>
    <row r="114" spans="1:16" ht="12.75" customHeight="1">
      <c r="A114" s="5">
        <v>106</v>
      </c>
      <c r="B114" s="22" t="s">
        <v>33</v>
      </c>
      <c r="C114" s="3">
        <f>SUM(C12-C66)</f>
        <v>-2632.9999999999991</v>
      </c>
      <c r="D114" s="3">
        <f t="shared" ref="D114:M114" si="90">SUM(D12-D66)</f>
        <v>-335.20000000000005</v>
      </c>
      <c r="E114" s="3">
        <f t="shared" si="90"/>
        <v>200.5</v>
      </c>
      <c r="F114" s="6">
        <f t="shared" ref="F114:F118" si="91">SUM(C114:E114)</f>
        <v>-2767.6999999999989</v>
      </c>
      <c r="G114" s="6">
        <f t="shared" ref="G114:G118" si="92">SUM(F114)</f>
        <v>-2767.6999999999989</v>
      </c>
      <c r="H114" s="3">
        <f t="shared" si="90"/>
        <v>281.3</v>
      </c>
      <c r="I114" s="3">
        <f t="shared" si="90"/>
        <v>-5.3</v>
      </c>
      <c r="J114" s="6">
        <f t="shared" ref="J114:J118" si="93">SUM(G114:I114)</f>
        <v>-2491.6999999999989</v>
      </c>
      <c r="K114" s="6">
        <f t="shared" ref="K114:K118" si="94">SUM(J114)</f>
        <v>-2491.6999999999989</v>
      </c>
      <c r="L114" s="3">
        <f t="shared" si="90"/>
        <v>100.10000000000008</v>
      </c>
      <c r="M114" s="3">
        <f t="shared" si="90"/>
        <v>0</v>
      </c>
      <c r="N114" s="6">
        <f t="shared" ref="N114:N118" si="95">SUM(K114:M114)</f>
        <v>-2391.599999999999</v>
      </c>
      <c r="O114" s="8">
        <v>106</v>
      </c>
      <c r="P114" s="12"/>
    </row>
    <row r="115" spans="1:16" ht="12.75" customHeight="1">
      <c r="A115" s="5">
        <v>107</v>
      </c>
      <c r="B115" s="22" t="s">
        <v>34</v>
      </c>
      <c r="C115" s="3">
        <f t="shared" ref="C115:M118" si="96">SUM(C13-C67)</f>
        <v>-2746.0999999999985</v>
      </c>
      <c r="D115" s="3">
        <f t="shared" si="96"/>
        <v>-1158.1999999999989</v>
      </c>
      <c r="E115" s="3">
        <f t="shared" si="96"/>
        <v>0</v>
      </c>
      <c r="F115" s="6">
        <f t="shared" si="91"/>
        <v>-3904.2999999999975</v>
      </c>
      <c r="G115" s="6">
        <f t="shared" si="92"/>
        <v>-3904.2999999999975</v>
      </c>
      <c r="H115" s="3">
        <f t="shared" si="96"/>
        <v>-1947.9</v>
      </c>
      <c r="I115" s="3">
        <f t="shared" si="96"/>
        <v>-0.60000000000000009</v>
      </c>
      <c r="J115" s="6">
        <f t="shared" si="93"/>
        <v>-5852.7999999999975</v>
      </c>
      <c r="K115" s="6">
        <f t="shared" si="94"/>
        <v>-5852.7999999999975</v>
      </c>
      <c r="L115" s="3">
        <f t="shared" si="96"/>
        <v>-2181.9</v>
      </c>
      <c r="M115" s="3">
        <f t="shared" si="96"/>
        <v>-0.10000000000000003</v>
      </c>
      <c r="N115" s="6">
        <f t="shared" si="95"/>
        <v>-8034.7999999999975</v>
      </c>
      <c r="O115" s="8">
        <v>107</v>
      </c>
      <c r="P115" s="12"/>
    </row>
    <row r="116" spans="1:16" ht="12.75" customHeight="1">
      <c r="A116" s="5">
        <v>108</v>
      </c>
      <c r="B116" s="22" t="s">
        <v>35</v>
      </c>
      <c r="C116" s="3">
        <f t="shared" si="96"/>
        <v>-138.00000000000728</v>
      </c>
      <c r="D116" s="3">
        <f t="shared" si="96"/>
        <v>-186.39999999999998</v>
      </c>
      <c r="E116" s="3">
        <f t="shared" si="96"/>
        <v>-0.40000000000000008</v>
      </c>
      <c r="F116" s="6">
        <f t="shared" si="91"/>
        <v>-324.80000000000723</v>
      </c>
      <c r="G116" s="6">
        <f t="shared" si="92"/>
        <v>-324.80000000000723</v>
      </c>
      <c r="H116" s="3">
        <f t="shared" si="96"/>
        <v>143.30000000000018</v>
      </c>
      <c r="I116" s="3">
        <f t="shared" si="96"/>
        <v>0.4</v>
      </c>
      <c r="J116" s="6">
        <f t="shared" si="93"/>
        <v>-181.10000000000704</v>
      </c>
      <c r="K116" s="6">
        <f t="shared" si="94"/>
        <v>-181.10000000000704</v>
      </c>
      <c r="L116" s="3">
        <f t="shared" si="96"/>
        <v>1.9000000000000696</v>
      </c>
      <c r="M116" s="3">
        <f t="shared" si="96"/>
        <v>-0.4</v>
      </c>
      <c r="N116" s="6">
        <f t="shared" si="95"/>
        <v>-179.60000000000699</v>
      </c>
      <c r="O116" s="8">
        <v>108</v>
      </c>
      <c r="P116" s="12"/>
    </row>
    <row r="117" spans="1:16" ht="12.75" customHeight="1">
      <c r="A117" s="5">
        <v>109</v>
      </c>
      <c r="B117" s="22" t="s">
        <v>36</v>
      </c>
      <c r="C117" s="3">
        <f t="shared" si="96"/>
        <v>-10087</v>
      </c>
      <c r="D117" s="3">
        <f t="shared" si="96"/>
        <v>-2084.6</v>
      </c>
      <c r="E117" s="3">
        <f t="shared" si="96"/>
        <v>752.19999999999993</v>
      </c>
      <c r="F117" s="6">
        <f t="shared" si="91"/>
        <v>-11419.4</v>
      </c>
      <c r="G117" s="6">
        <f t="shared" si="92"/>
        <v>-11419.4</v>
      </c>
      <c r="H117" s="3">
        <f t="shared" si="96"/>
        <v>-1213.6999999999998</v>
      </c>
      <c r="I117" s="3">
        <f t="shared" si="96"/>
        <v>35.600000000000037</v>
      </c>
      <c r="J117" s="6">
        <f t="shared" si="93"/>
        <v>-12597.499999999998</v>
      </c>
      <c r="K117" s="6">
        <f t="shared" si="94"/>
        <v>-12597.499999999998</v>
      </c>
      <c r="L117" s="3">
        <f t="shared" si="96"/>
        <v>-1229</v>
      </c>
      <c r="M117" s="3">
        <f t="shared" si="96"/>
        <v>166.29999999999998</v>
      </c>
      <c r="N117" s="6">
        <f t="shared" si="95"/>
        <v>-13660.199999999999</v>
      </c>
      <c r="O117" s="8">
        <v>109</v>
      </c>
      <c r="P117" s="12"/>
    </row>
    <row r="118" spans="1:16" ht="12.75" customHeight="1">
      <c r="A118" s="5">
        <v>110</v>
      </c>
      <c r="B118" s="22" t="s">
        <v>37</v>
      </c>
      <c r="C118" s="3">
        <f t="shared" si="96"/>
        <v>-15713.000000000004</v>
      </c>
      <c r="D118" s="3">
        <f t="shared" si="96"/>
        <v>-1231.1000000000004</v>
      </c>
      <c r="E118" s="3">
        <f t="shared" si="96"/>
        <v>353.4</v>
      </c>
      <c r="F118" s="6">
        <f t="shared" si="91"/>
        <v>-16590.700000000004</v>
      </c>
      <c r="G118" s="6">
        <f t="shared" si="92"/>
        <v>-16590.700000000004</v>
      </c>
      <c r="H118" s="3">
        <f t="shared" si="96"/>
        <v>-1139.4999999999995</v>
      </c>
      <c r="I118" s="3">
        <f t="shared" si="96"/>
        <v>-7.2999999999999989</v>
      </c>
      <c r="J118" s="6">
        <f t="shared" si="93"/>
        <v>-17737.500000000004</v>
      </c>
      <c r="K118" s="6">
        <f t="shared" si="94"/>
        <v>-17737.500000000004</v>
      </c>
      <c r="L118" s="3">
        <f t="shared" si="96"/>
        <v>-2026.9000000000015</v>
      </c>
      <c r="M118" s="3">
        <f t="shared" si="96"/>
        <v>-7.7</v>
      </c>
      <c r="N118" s="6">
        <f t="shared" si="95"/>
        <v>-19772.100000000006</v>
      </c>
      <c r="O118" s="8">
        <v>110</v>
      </c>
      <c r="P118" s="12"/>
    </row>
    <row r="119" spans="1:16" ht="6" customHeight="1">
      <c r="A119" s="7"/>
      <c r="B119" s="25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9"/>
    </row>
    <row r="120" spans="1:16" ht="12.75" customHeight="1">
      <c r="B120" s="4"/>
      <c r="C120" s="2"/>
    </row>
    <row r="121" spans="1:16" ht="12.75" customHeight="1">
      <c r="A121" s="61" t="s">
        <v>53</v>
      </c>
      <c r="B121" s="2"/>
      <c r="C121" s="2"/>
    </row>
    <row r="122" spans="1:16" ht="12.75" customHeight="1">
      <c r="A122" s="29" t="s">
        <v>51</v>
      </c>
      <c r="B122" s="2"/>
      <c r="C122" s="2"/>
    </row>
    <row r="123" spans="1:16" ht="12.75" customHeight="1">
      <c r="A123" s="29" t="s">
        <v>52</v>
      </c>
      <c r="C123" s="2"/>
    </row>
    <row r="124" spans="1:16" ht="12.75" customHeight="1">
      <c r="C124" s="2"/>
    </row>
    <row r="125" spans="1:16" ht="12.75" customHeight="1">
      <c r="C125" s="2"/>
    </row>
    <row r="126" spans="1:16" ht="12.75" customHeight="1">
      <c r="C126" s="2"/>
    </row>
    <row r="127" spans="1:16" ht="12.75" customHeight="1">
      <c r="C127" s="2"/>
    </row>
    <row r="128" spans="1:16" ht="12.75" customHeight="1">
      <c r="C128" s="2"/>
    </row>
    <row r="129" spans="3:3" ht="12.75" customHeight="1">
      <c r="C129" s="2"/>
    </row>
    <row r="130" spans="3:3" ht="12.75" customHeight="1">
      <c r="C130" s="2"/>
    </row>
    <row r="131" spans="3:3" ht="12.75" customHeight="1">
      <c r="C131" s="2"/>
    </row>
    <row r="132" spans="3:3" ht="12.75" customHeight="1">
      <c r="C132" s="2"/>
    </row>
    <row r="133" spans="3:3" ht="12.75" customHeight="1">
      <c r="C133" s="2"/>
    </row>
    <row r="134" spans="3:3" ht="12.75" customHeight="1">
      <c r="C134" s="2"/>
    </row>
    <row r="135" spans="3:3" ht="12.75" customHeight="1">
      <c r="C135" s="2"/>
    </row>
    <row r="136" spans="3:3" ht="12.75" customHeight="1">
      <c r="C136" s="2"/>
    </row>
    <row r="137" spans="3:3" ht="12.75" customHeight="1">
      <c r="C137" s="2"/>
    </row>
    <row r="138" spans="3:3" ht="12.75" customHeight="1">
      <c r="C138" s="2"/>
    </row>
    <row r="139" spans="3:3" ht="12.75" customHeight="1">
      <c r="C139" s="2"/>
    </row>
    <row r="140" spans="3:3" ht="12.75" customHeight="1">
      <c r="C140" s="2"/>
    </row>
    <row r="141" spans="3:3" ht="12.75" customHeight="1">
      <c r="C141" s="2"/>
    </row>
    <row r="142" spans="3:3" ht="12.75" customHeight="1">
      <c r="C142" s="2"/>
    </row>
    <row r="143" spans="3:3" ht="12.75" customHeight="1">
      <c r="C143" s="2"/>
    </row>
    <row r="144" spans="3:3" ht="12.75" customHeight="1">
      <c r="C144" s="2"/>
    </row>
    <row r="145" spans="3:3" ht="12.75" customHeight="1">
      <c r="C145" s="2"/>
    </row>
    <row r="146" spans="3:3" ht="12.75" customHeight="1">
      <c r="C146" s="2"/>
    </row>
    <row r="147" spans="3:3" ht="12.75" customHeight="1">
      <c r="C147" s="2"/>
    </row>
    <row r="148" spans="3:3" ht="12.75" customHeight="1">
      <c r="C148" s="2"/>
    </row>
    <row r="149" spans="3:3" ht="12.75" customHeight="1">
      <c r="C149" s="2"/>
    </row>
    <row r="150" spans="3:3" ht="12.75" customHeight="1">
      <c r="C150" s="2"/>
    </row>
    <row r="151" spans="3:3" ht="12.75" customHeight="1">
      <c r="C151" s="2"/>
    </row>
    <row r="152" spans="3:3" ht="12.75" customHeight="1">
      <c r="C152" s="2"/>
    </row>
    <row r="153" spans="3:3" ht="12.75" customHeight="1">
      <c r="C153" s="2"/>
    </row>
    <row r="154" spans="3:3" ht="12.75" customHeight="1">
      <c r="C154" s="2"/>
    </row>
    <row r="155" spans="3:3" ht="12.75" customHeight="1">
      <c r="C155" s="2"/>
    </row>
    <row r="156" spans="3:3" ht="12.75" customHeight="1">
      <c r="C156" s="2"/>
    </row>
    <row r="157" spans="3:3" ht="12.75" customHeight="1">
      <c r="C157" s="2"/>
    </row>
    <row r="158" spans="3:3" ht="12.75" customHeight="1">
      <c r="C158" s="2"/>
    </row>
    <row r="159" spans="3:3" ht="12.75" customHeight="1">
      <c r="C159" s="2"/>
    </row>
    <row r="160" spans="3:3" ht="12.75" customHeight="1">
      <c r="C160" s="2"/>
    </row>
    <row r="161" spans="3:3" ht="12.75" customHeight="1">
      <c r="C161" s="2"/>
    </row>
    <row r="162" spans="3:3" ht="12.75" customHeight="1">
      <c r="C162" s="2"/>
    </row>
    <row r="163" spans="3:3" ht="12.75" customHeight="1">
      <c r="C163" s="2"/>
    </row>
    <row r="164" spans="3:3" ht="12.75" customHeight="1">
      <c r="C164" s="2"/>
    </row>
    <row r="165" spans="3:3" ht="12.75" customHeight="1">
      <c r="C165" s="2"/>
    </row>
    <row r="166" spans="3:3" ht="12.75" customHeight="1">
      <c r="C166" s="2"/>
    </row>
    <row r="167" spans="3:3" ht="12.75" customHeight="1">
      <c r="C167" s="2"/>
    </row>
    <row r="168" spans="3:3" ht="12.75" customHeight="1">
      <c r="C168" s="2"/>
    </row>
    <row r="169" spans="3:3" ht="12.75" customHeight="1">
      <c r="C169" s="2"/>
    </row>
    <row r="170" spans="3:3" ht="12.75" customHeight="1">
      <c r="C170" s="2"/>
    </row>
    <row r="171" spans="3:3" ht="12.75" customHeight="1">
      <c r="C171" s="2"/>
    </row>
    <row r="172" spans="3:3" ht="12.75" customHeight="1">
      <c r="C172" s="2"/>
    </row>
    <row r="173" spans="3:3" ht="12.75" customHeight="1">
      <c r="C173" s="2"/>
    </row>
    <row r="174" spans="3:3" ht="12.75" customHeight="1">
      <c r="C174" s="2"/>
    </row>
    <row r="175" spans="3:3" ht="12.75" customHeight="1">
      <c r="C175" s="2"/>
    </row>
    <row r="176" spans="3:3" ht="12.75" customHeight="1">
      <c r="C176" s="2"/>
    </row>
    <row r="177" spans="3:3" ht="12.75" customHeight="1">
      <c r="C177" s="2"/>
    </row>
    <row r="178" spans="3:3" ht="12.75" customHeight="1">
      <c r="C178" s="2"/>
    </row>
    <row r="179" spans="3:3" ht="12.75" customHeight="1">
      <c r="C179" s="2"/>
    </row>
    <row r="180" spans="3:3" ht="12.75" customHeight="1">
      <c r="C180" s="2"/>
    </row>
    <row r="181" spans="3:3" ht="12.75" customHeight="1">
      <c r="C181" s="2"/>
    </row>
    <row r="182" spans="3:3" ht="12.75" customHeight="1">
      <c r="C182" s="2"/>
    </row>
    <row r="183" spans="3:3" ht="12.75" customHeight="1">
      <c r="C183" s="2"/>
    </row>
    <row r="184" spans="3:3" ht="12.75" customHeight="1">
      <c r="C184" s="2"/>
    </row>
    <row r="185" spans="3:3" ht="12.75" customHeight="1">
      <c r="C185" s="2"/>
    </row>
    <row r="186" spans="3:3" ht="12.75" customHeight="1">
      <c r="C186" s="2"/>
    </row>
    <row r="187" spans="3:3" ht="12.75" customHeight="1">
      <c r="C187" s="2"/>
    </row>
    <row r="188" spans="3:3" ht="12.75" customHeight="1">
      <c r="C188" s="2"/>
    </row>
    <row r="189" spans="3:3" ht="12.75" customHeight="1">
      <c r="C189" s="2"/>
    </row>
    <row r="190" spans="3:3" ht="12.75" customHeight="1">
      <c r="C190" s="2"/>
    </row>
    <row r="191" spans="3:3" ht="12.75" customHeight="1">
      <c r="C191" s="2"/>
    </row>
    <row r="192" spans="3:3" ht="12.75" customHeight="1">
      <c r="C192" s="2"/>
    </row>
    <row r="193" spans="3:3" ht="12.75" customHeight="1">
      <c r="C193" s="2"/>
    </row>
    <row r="194" spans="3:3" ht="12.75" customHeight="1">
      <c r="C194" s="2"/>
    </row>
    <row r="195" spans="3:3" ht="12.75" customHeight="1">
      <c r="C195" s="2"/>
    </row>
    <row r="196" spans="3:3" ht="12.75" customHeight="1">
      <c r="C196" s="2"/>
    </row>
    <row r="197" spans="3:3" ht="12.75" customHeight="1">
      <c r="C197" s="2"/>
    </row>
    <row r="198" spans="3:3" ht="12.75" customHeight="1">
      <c r="C198" s="2"/>
    </row>
    <row r="199" spans="3:3" ht="12.75" customHeight="1">
      <c r="C199" s="2"/>
    </row>
    <row r="200" spans="3:3" ht="12.75" customHeight="1">
      <c r="C200" s="2"/>
    </row>
    <row r="201" spans="3:3" ht="12.75" customHeight="1">
      <c r="C201" s="2"/>
    </row>
    <row r="202" spans="3:3" ht="12.75" customHeight="1">
      <c r="C202" s="2"/>
    </row>
    <row r="203" spans="3:3" ht="12.75" customHeight="1">
      <c r="C203" s="2"/>
    </row>
    <row r="204" spans="3:3" ht="12.75" customHeight="1">
      <c r="C204" s="2"/>
    </row>
    <row r="205" spans="3:3" ht="12.75" customHeight="1">
      <c r="C205" s="2"/>
    </row>
    <row r="206" spans="3:3" ht="12.75" customHeight="1">
      <c r="C206" s="2"/>
    </row>
    <row r="207" spans="3:3" ht="12.75" customHeight="1">
      <c r="C207" s="2"/>
    </row>
    <row r="208" spans="3:3" ht="12.75" customHeight="1">
      <c r="C208" s="2"/>
    </row>
    <row r="209" spans="3:3" ht="12.75" customHeight="1">
      <c r="C209" s="2"/>
    </row>
    <row r="210" spans="3:3" ht="12.75" customHeight="1">
      <c r="C210" s="2"/>
    </row>
    <row r="211" spans="3:3" ht="12.75" customHeight="1">
      <c r="C211" s="2"/>
    </row>
    <row r="212" spans="3:3" ht="12.75" customHeight="1">
      <c r="C212" s="2"/>
    </row>
    <row r="213" spans="3:3" ht="12.75" customHeight="1">
      <c r="C213" s="2"/>
    </row>
    <row r="214" spans="3:3" ht="12.75" customHeight="1">
      <c r="C214" s="2"/>
    </row>
    <row r="215" spans="3:3" ht="12.75" customHeight="1">
      <c r="C215" s="2"/>
    </row>
    <row r="216" spans="3:3" ht="12.75" customHeight="1">
      <c r="C216" s="2"/>
    </row>
    <row r="217" spans="3:3" ht="12.75" customHeight="1">
      <c r="C217" s="2"/>
    </row>
    <row r="218" spans="3:3" ht="12.75" customHeight="1">
      <c r="C218" s="2"/>
    </row>
    <row r="219" spans="3:3" ht="12.75" customHeight="1">
      <c r="C219" s="2"/>
    </row>
    <row r="220" spans="3:3" ht="12.75" customHeight="1">
      <c r="C220" s="2"/>
    </row>
    <row r="221" spans="3:3" ht="12.75" customHeight="1">
      <c r="C221" s="2"/>
    </row>
    <row r="222" spans="3:3" ht="12.75" customHeight="1">
      <c r="C222" s="2"/>
    </row>
    <row r="223" spans="3:3" ht="12.75" customHeight="1">
      <c r="C223" s="2"/>
    </row>
    <row r="224" spans="3:3" ht="12.75" customHeight="1">
      <c r="C224" s="2"/>
    </row>
    <row r="225" spans="3:3" ht="12.75" customHeight="1">
      <c r="C225" s="2"/>
    </row>
    <row r="226" spans="3:3" ht="12.75" customHeight="1">
      <c r="C226" s="2"/>
    </row>
    <row r="227" spans="3:3" ht="12.75" customHeight="1">
      <c r="C227" s="2"/>
    </row>
    <row r="228" spans="3:3" ht="12.75" customHeight="1">
      <c r="C228" s="2"/>
    </row>
    <row r="229" spans="3:3" ht="12.75" customHeight="1">
      <c r="C229" s="2"/>
    </row>
    <row r="230" spans="3:3" ht="12.75" customHeight="1">
      <c r="C230" s="2"/>
    </row>
    <row r="231" spans="3:3" ht="12.75" customHeight="1">
      <c r="C231" s="2"/>
    </row>
    <row r="232" spans="3:3" ht="12.75" customHeight="1">
      <c r="C232" s="2"/>
    </row>
    <row r="233" spans="3:3" ht="12.75" customHeight="1">
      <c r="C233" s="2"/>
    </row>
    <row r="234" spans="3:3" ht="12.75" customHeight="1">
      <c r="C234" s="2"/>
    </row>
    <row r="235" spans="3:3" ht="12.75" customHeight="1">
      <c r="C235" s="2"/>
    </row>
    <row r="236" spans="3:3" ht="12.75" customHeight="1">
      <c r="C236" s="2"/>
    </row>
    <row r="237" spans="3:3" ht="12.75" customHeight="1">
      <c r="C237" s="2"/>
    </row>
    <row r="238" spans="3:3" ht="12.75" customHeight="1">
      <c r="C238" s="2"/>
    </row>
    <row r="239" spans="3:3" ht="12.75" customHeight="1">
      <c r="C239" s="2"/>
    </row>
    <row r="240" spans="3:3" ht="12.75" customHeight="1">
      <c r="C240" s="2"/>
    </row>
    <row r="241" spans="3:3" ht="12.75" customHeight="1">
      <c r="C241" s="2"/>
    </row>
    <row r="242" spans="3:3" ht="12.75" customHeight="1">
      <c r="C242" s="2"/>
    </row>
    <row r="243" spans="3:3" ht="12.75" customHeight="1">
      <c r="C243" s="2"/>
    </row>
    <row r="244" spans="3:3" ht="12.75" customHeight="1">
      <c r="C244" s="2"/>
    </row>
    <row r="245" spans="3:3" ht="12.75" customHeight="1">
      <c r="C245" s="2"/>
    </row>
    <row r="246" spans="3:3" ht="12.75" customHeight="1">
      <c r="C246" s="2"/>
    </row>
    <row r="247" spans="3:3" ht="12.75" customHeight="1">
      <c r="C247" s="2"/>
    </row>
    <row r="248" spans="3:3" ht="12.75" customHeight="1">
      <c r="C248" s="2"/>
    </row>
    <row r="249" spans="3:3" ht="12.75" customHeight="1">
      <c r="C249" s="2"/>
    </row>
    <row r="250" spans="3:3" ht="12.75" customHeight="1">
      <c r="C250" s="2"/>
    </row>
    <row r="251" spans="3:3" ht="12.75" customHeight="1">
      <c r="C251" s="2"/>
    </row>
    <row r="252" spans="3:3" ht="12.75" customHeight="1">
      <c r="C252" s="2"/>
    </row>
    <row r="253" spans="3:3" ht="12.75" customHeight="1">
      <c r="C253" s="2"/>
    </row>
    <row r="254" spans="3:3" ht="12.75" customHeight="1">
      <c r="C254" s="2"/>
    </row>
    <row r="255" spans="3:3" ht="12.75" customHeight="1">
      <c r="C255" s="2"/>
    </row>
    <row r="256" spans="3:3" ht="12.75" customHeight="1">
      <c r="C256" s="2"/>
    </row>
    <row r="257" spans="3:3" ht="12.75" customHeight="1">
      <c r="C257" s="2"/>
    </row>
    <row r="258" spans="3:3" ht="12.75" customHeight="1">
      <c r="C258" s="2"/>
    </row>
    <row r="259" spans="3:3" ht="12.75" customHeight="1">
      <c r="C259" s="2"/>
    </row>
    <row r="260" spans="3:3" ht="12.75" customHeight="1">
      <c r="C260" s="2"/>
    </row>
    <row r="261" spans="3:3" ht="12.75" customHeight="1">
      <c r="C261" s="2"/>
    </row>
    <row r="262" spans="3:3" ht="12.75" customHeight="1">
      <c r="C262" s="2"/>
    </row>
    <row r="263" spans="3:3" ht="12.75" customHeight="1">
      <c r="C263" s="2"/>
    </row>
    <row r="264" spans="3:3" ht="12.75" customHeight="1">
      <c r="C264" s="2"/>
    </row>
    <row r="265" spans="3:3" ht="12.75" customHeight="1">
      <c r="C265" s="2"/>
    </row>
    <row r="266" spans="3:3" ht="12.75" customHeight="1">
      <c r="C266" s="2"/>
    </row>
    <row r="267" spans="3:3" ht="12.75" customHeight="1">
      <c r="C267" s="2"/>
    </row>
    <row r="268" spans="3:3" ht="12.75" customHeight="1">
      <c r="C268" s="2"/>
    </row>
    <row r="269" spans="3:3" ht="12.75" customHeight="1">
      <c r="C269" s="2"/>
    </row>
    <row r="270" spans="3:3" ht="12.75" customHeight="1">
      <c r="C270" s="2"/>
    </row>
    <row r="271" spans="3:3" ht="12.75" customHeight="1">
      <c r="C271" s="2"/>
    </row>
    <row r="272" spans="3:3" ht="12.75" customHeight="1">
      <c r="C272" s="2"/>
    </row>
    <row r="273" spans="3:3" ht="12.75" customHeight="1">
      <c r="C273" s="2"/>
    </row>
    <row r="274" spans="3:3" ht="12.75" customHeight="1">
      <c r="C274" s="2"/>
    </row>
    <row r="275" spans="3:3" ht="12.75" customHeight="1">
      <c r="C275" s="2"/>
    </row>
    <row r="276" spans="3:3" ht="12.75" customHeight="1">
      <c r="C276" s="2"/>
    </row>
    <row r="277" spans="3:3" ht="12.75" customHeight="1">
      <c r="C277" s="2"/>
    </row>
    <row r="278" spans="3:3" ht="12.75" customHeight="1">
      <c r="C278" s="2"/>
    </row>
    <row r="279" spans="3:3" ht="12.75" customHeight="1">
      <c r="C279" s="2"/>
    </row>
    <row r="280" spans="3:3" ht="12.75" customHeight="1">
      <c r="C280" s="2"/>
    </row>
    <row r="281" spans="3:3" ht="12.75" customHeight="1">
      <c r="C281" s="2"/>
    </row>
    <row r="282" spans="3:3" ht="12.75" customHeight="1">
      <c r="C282" s="2"/>
    </row>
    <row r="283" spans="3:3" ht="12.75" customHeight="1">
      <c r="C283" s="2"/>
    </row>
    <row r="284" spans="3:3" ht="12.75" customHeight="1">
      <c r="C284" s="2"/>
    </row>
    <row r="285" spans="3:3" ht="12.75" customHeight="1">
      <c r="C285" s="2"/>
    </row>
    <row r="286" spans="3:3" ht="12.75" customHeight="1">
      <c r="C286" s="2"/>
    </row>
    <row r="287" spans="3:3" ht="12.75" customHeight="1">
      <c r="C287" s="2"/>
    </row>
    <row r="288" spans="3:3" ht="12.75" customHeight="1">
      <c r="C288" s="2"/>
    </row>
    <row r="289" spans="3:3" ht="12.75" customHeight="1">
      <c r="C289" s="2"/>
    </row>
  </sheetData>
  <mergeCells count="28">
    <mergeCell ref="G2:O2"/>
    <mergeCell ref="A1:F1"/>
    <mergeCell ref="A2:F2"/>
    <mergeCell ref="G1:O1"/>
    <mergeCell ref="B4:B9"/>
    <mergeCell ref="A4:A9"/>
    <mergeCell ref="M8:M9"/>
    <mergeCell ref="N8:N9"/>
    <mergeCell ref="C4:F4"/>
    <mergeCell ref="C6:F6"/>
    <mergeCell ref="G4:N4"/>
    <mergeCell ref="G6:N6"/>
    <mergeCell ref="H8:H9"/>
    <mergeCell ref="I8:I9"/>
    <mergeCell ref="J8:J9"/>
    <mergeCell ref="K8:K9"/>
    <mergeCell ref="L8:L9"/>
    <mergeCell ref="C8:C9"/>
    <mergeCell ref="D8:D9"/>
    <mergeCell ref="E8:E9"/>
    <mergeCell ref="O4:O9"/>
    <mergeCell ref="G8:G9"/>
    <mergeCell ref="G7:J7"/>
    <mergeCell ref="K7:N7"/>
    <mergeCell ref="C7:F7"/>
    <mergeCell ref="F8:F9"/>
    <mergeCell ref="C5:F5"/>
    <mergeCell ref="G5:N5"/>
  </mergeCells>
  <printOptions horizontalCentered="1"/>
  <pageMargins left="0.70866141732283472" right="0.70866141732283472" top="0.98425196850393704" bottom="0.98425196850393704" header="0" footer="0"/>
  <pageSetup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341-24</vt:lpstr>
      <vt:lpstr>'341-24'!Área_de_impresión</vt:lpstr>
      <vt:lpstr>'341-24'!Títulos_a_imprimir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esaez</cp:lastModifiedBy>
  <cp:lastPrinted>2017-12-14T13:25:13Z</cp:lastPrinted>
  <dcterms:created xsi:type="dcterms:W3CDTF">2014-11-06T19:17:14Z</dcterms:created>
  <dcterms:modified xsi:type="dcterms:W3CDTF">2017-12-14T13:25:16Z</dcterms:modified>
</cp:coreProperties>
</file>